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ЭтаКнига" defaultThemeVersion="124226"/>
  <bookViews>
    <workbookView xWindow="-1965" yWindow="810" windowWidth="12120" windowHeight="7725"/>
  </bookViews>
  <sheets>
    <sheet name="Анализ доходов" sheetId="1" r:id="rId1"/>
  </sheets>
  <definedNames>
    <definedName name="_xlnm.Print_Titles" localSheetId="0">'Анализ доходов'!$A:$B</definedName>
  </definedNames>
  <calcPr calcId="125725"/>
</workbook>
</file>

<file path=xl/calcChain.xml><?xml version="1.0" encoding="utf-8"?>
<calcChain xmlns="http://schemas.openxmlformats.org/spreadsheetml/2006/main">
  <c r="AM11" i="1"/>
  <c r="AM41" l="1"/>
  <c r="AM42"/>
  <c r="AM43"/>
  <c r="AM36"/>
  <c r="AM30"/>
  <c r="AM21"/>
  <c r="AM22"/>
  <c r="AM8" l="1"/>
  <c r="AM12"/>
  <c r="AM13"/>
  <c r="AM14"/>
  <c r="AM15"/>
  <c r="AM17"/>
  <c r="AM18"/>
  <c r="AM20"/>
  <c r="AM23"/>
  <c r="AM27"/>
  <c r="AM29"/>
  <c r="AM31"/>
  <c r="AM32"/>
  <c r="AM33"/>
  <c r="AM34"/>
  <c r="AM37"/>
  <c r="AM38"/>
  <c r="AM39"/>
  <c r="AM40"/>
  <c r="AM45"/>
  <c r="AM46"/>
  <c r="AM47"/>
  <c r="AM48"/>
  <c r="AM49"/>
  <c r="AM50"/>
  <c r="C51" l="1"/>
  <c r="AK51" l="1"/>
  <c r="AL51" l="1"/>
  <c r="AM51" l="1"/>
  <c r="J51" l="1"/>
  <c r="Z51" l="1"/>
  <c r="Y51"/>
  <c r="AA50"/>
  <c r="AA49"/>
  <c r="AA48"/>
  <c r="AA47"/>
  <c r="AA46"/>
  <c r="AA45"/>
  <c r="AA44"/>
  <c r="AA43"/>
  <c r="AA42"/>
  <c r="AA41"/>
  <c r="AA40"/>
  <c r="AA39"/>
  <c r="AA38"/>
  <c r="AA37"/>
  <c r="AA36"/>
  <c r="AA35"/>
  <c r="AA34"/>
  <c r="AA33"/>
  <c r="AA32"/>
  <c r="AA31"/>
  <c r="AA30"/>
  <c r="AA29"/>
  <c r="AA28"/>
  <c r="AA27"/>
  <c r="AA26"/>
  <c r="AA25"/>
  <c r="AA24"/>
  <c r="AA23"/>
  <c r="AA22"/>
  <c r="AA21"/>
  <c r="AA20"/>
  <c r="AA19"/>
  <c r="AA18"/>
  <c r="AA17"/>
  <c r="AA16"/>
  <c r="AA15"/>
  <c r="AA14"/>
  <c r="AA13"/>
  <c r="AA12"/>
  <c r="AA11"/>
  <c r="AA10"/>
  <c r="AA9"/>
  <c r="AA8"/>
  <c r="AA7"/>
  <c r="AA6"/>
  <c r="AA51" l="1"/>
  <c r="T51"/>
  <c r="S51"/>
  <c r="U50"/>
  <c r="U49"/>
  <c r="U48"/>
  <c r="U47"/>
  <c r="U46"/>
  <c r="U45"/>
  <c r="U44"/>
  <c r="U43"/>
  <c r="U42"/>
  <c r="U41"/>
  <c r="U40"/>
  <c r="U39"/>
  <c r="U38"/>
  <c r="U37"/>
  <c r="U36"/>
  <c r="U35"/>
  <c r="U34"/>
  <c r="U33"/>
  <c r="U32"/>
  <c r="U31"/>
  <c r="U30"/>
  <c r="U29"/>
  <c r="U28"/>
  <c r="U27"/>
  <c r="U26"/>
  <c r="U25"/>
  <c r="U24"/>
  <c r="U23"/>
  <c r="U22"/>
  <c r="U21"/>
  <c r="U20"/>
  <c r="U19"/>
  <c r="U18"/>
  <c r="U17"/>
  <c r="U16"/>
  <c r="U15"/>
  <c r="U14"/>
  <c r="U13"/>
  <c r="U12"/>
  <c r="U11"/>
  <c r="U10"/>
  <c r="U9"/>
  <c r="U8"/>
  <c r="U7"/>
  <c r="U6"/>
  <c r="N51"/>
  <c r="M51"/>
  <c r="K51"/>
  <c r="O50"/>
  <c r="L50"/>
  <c r="O49"/>
  <c r="L49"/>
  <c r="O48"/>
  <c r="L48"/>
  <c r="O47"/>
  <c r="L47"/>
  <c r="O46"/>
  <c r="L46"/>
  <c r="O45"/>
  <c r="L45"/>
  <c r="O44"/>
  <c r="L44"/>
  <c r="O43"/>
  <c r="L43"/>
  <c r="O42"/>
  <c r="L42"/>
  <c r="O41"/>
  <c r="L41"/>
  <c r="O40"/>
  <c r="L40"/>
  <c r="O39"/>
  <c r="L39"/>
  <c r="O38"/>
  <c r="L38"/>
  <c r="O37"/>
  <c r="L37"/>
  <c r="O36"/>
  <c r="L36"/>
  <c r="O35"/>
  <c r="L35"/>
  <c r="O34"/>
  <c r="L34"/>
  <c r="O33"/>
  <c r="L33"/>
  <c r="O32"/>
  <c r="L32"/>
  <c r="O31"/>
  <c r="L31"/>
  <c r="O30"/>
  <c r="L30"/>
  <c r="O29"/>
  <c r="L29"/>
  <c r="O28"/>
  <c r="L28"/>
  <c r="O27"/>
  <c r="L27"/>
  <c r="O26"/>
  <c r="L26"/>
  <c r="O25"/>
  <c r="L25"/>
  <c r="O24"/>
  <c r="L24"/>
  <c r="O23"/>
  <c r="L23"/>
  <c r="O22"/>
  <c r="L22"/>
  <c r="O21"/>
  <c r="L21"/>
  <c r="O20"/>
  <c r="L20"/>
  <c r="O19"/>
  <c r="L19"/>
  <c r="O18"/>
  <c r="L18"/>
  <c r="O17"/>
  <c r="L17"/>
  <c r="O16"/>
  <c r="L16"/>
  <c r="O15"/>
  <c r="L15"/>
  <c r="O14"/>
  <c r="L14"/>
  <c r="O13"/>
  <c r="L13"/>
  <c r="O12"/>
  <c r="L12"/>
  <c r="O11"/>
  <c r="L11"/>
  <c r="O10"/>
  <c r="L10"/>
  <c r="O9"/>
  <c r="L9"/>
  <c r="O8"/>
  <c r="L8"/>
  <c r="O7"/>
  <c r="L7"/>
  <c r="O6"/>
  <c r="L6"/>
  <c r="U51" l="1"/>
  <c r="L51"/>
  <c r="O51"/>
  <c r="E51" l="1"/>
  <c r="F6"/>
  <c r="G6"/>
  <c r="H6"/>
  <c r="R6"/>
  <c r="X6"/>
  <c r="AD6"/>
  <c r="AG6"/>
  <c r="AJ6"/>
  <c r="F7"/>
  <c r="G7"/>
  <c r="H7"/>
  <c r="R7"/>
  <c r="X7"/>
  <c r="AD7"/>
  <c r="AG7"/>
  <c r="AJ7"/>
  <c r="F8"/>
  <c r="G8"/>
  <c r="H8"/>
  <c r="R8"/>
  <c r="X8"/>
  <c r="AD8"/>
  <c r="AG8"/>
  <c r="AJ8"/>
  <c r="F9"/>
  <c r="G9"/>
  <c r="H9"/>
  <c r="R9"/>
  <c r="X9"/>
  <c r="AD9"/>
  <c r="AG9"/>
  <c r="AJ9"/>
  <c r="F10"/>
  <c r="G10"/>
  <c r="H10"/>
  <c r="R10"/>
  <c r="X10"/>
  <c r="AD10"/>
  <c r="AG10"/>
  <c r="AJ10"/>
  <c r="F11"/>
  <c r="G11"/>
  <c r="H11"/>
  <c r="R11"/>
  <c r="X11"/>
  <c r="AD11"/>
  <c r="AG11"/>
  <c r="AJ11"/>
  <c r="F12"/>
  <c r="G12"/>
  <c r="H12"/>
  <c r="R12"/>
  <c r="X12"/>
  <c r="AD12"/>
  <c r="AG12"/>
  <c r="AJ12"/>
  <c r="F13"/>
  <c r="G13"/>
  <c r="H13"/>
  <c r="R13"/>
  <c r="X13"/>
  <c r="AD13"/>
  <c r="AG13"/>
  <c r="AJ13"/>
  <c r="F14"/>
  <c r="G14"/>
  <c r="H14"/>
  <c r="R14"/>
  <c r="X14"/>
  <c r="AD14"/>
  <c r="AG14"/>
  <c r="AJ14"/>
  <c r="F15"/>
  <c r="G15"/>
  <c r="H15"/>
  <c r="R15"/>
  <c r="X15"/>
  <c r="AD15"/>
  <c r="AG15"/>
  <c r="AJ15"/>
  <c r="F16"/>
  <c r="G16"/>
  <c r="H16"/>
  <c r="R16"/>
  <c r="X16"/>
  <c r="AD16"/>
  <c r="AG16"/>
  <c r="AJ16"/>
  <c r="F17"/>
  <c r="G17"/>
  <c r="H17"/>
  <c r="R17"/>
  <c r="X17"/>
  <c r="AD17"/>
  <c r="AG17"/>
  <c r="AJ17"/>
  <c r="F18"/>
  <c r="G18"/>
  <c r="H18"/>
  <c r="R18"/>
  <c r="X18"/>
  <c r="AD18"/>
  <c r="AG18"/>
  <c r="AJ18"/>
  <c r="F19"/>
  <c r="G19"/>
  <c r="H19"/>
  <c r="R19"/>
  <c r="X19"/>
  <c r="AD19"/>
  <c r="AG19"/>
  <c r="AJ19"/>
  <c r="F20"/>
  <c r="G20"/>
  <c r="H20"/>
  <c r="R20"/>
  <c r="X20"/>
  <c r="AD20"/>
  <c r="AG20"/>
  <c r="AJ20"/>
  <c r="F21"/>
  <c r="G21"/>
  <c r="H21"/>
  <c r="R21"/>
  <c r="X21"/>
  <c r="AD21"/>
  <c r="AG21"/>
  <c r="AJ21"/>
  <c r="F22"/>
  <c r="G22"/>
  <c r="H22"/>
  <c r="R22"/>
  <c r="X22"/>
  <c r="AD22"/>
  <c r="AG22"/>
  <c r="AJ22"/>
  <c r="F23"/>
  <c r="G23"/>
  <c r="H23"/>
  <c r="R23"/>
  <c r="X23"/>
  <c r="AD23"/>
  <c r="AG23"/>
  <c r="AJ23"/>
  <c r="F24"/>
  <c r="G24"/>
  <c r="H24"/>
  <c r="R24"/>
  <c r="X24"/>
  <c r="AD24"/>
  <c r="AG24"/>
  <c r="AJ24"/>
  <c r="F25"/>
  <c r="G25"/>
  <c r="H25"/>
  <c r="R25"/>
  <c r="X25"/>
  <c r="AD25"/>
  <c r="AG25"/>
  <c r="AJ25"/>
  <c r="F26"/>
  <c r="G26"/>
  <c r="H26"/>
  <c r="R26"/>
  <c r="X26"/>
  <c r="AD26"/>
  <c r="AG26"/>
  <c r="AJ26"/>
  <c r="F27"/>
  <c r="G27"/>
  <c r="H27"/>
  <c r="R27"/>
  <c r="X27"/>
  <c r="AD27"/>
  <c r="AG27"/>
  <c r="AJ27"/>
  <c r="F28"/>
  <c r="G28"/>
  <c r="H28"/>
  <c r="R28"/>
  <c r="X28"/>
  <c r="AD28"/>
  <c r="AG28"/>
  <c r="AJ28"/>
  <c r="F29"/>
  <c r="G29"/>
  <c r="H29"/>
  <c r="R29"/>
  <c r="X29"/>
  <c r="AD29"/>
  <c r="AG29"/>
  <c r="AJ29"/>
  <c r="F30"/>
  <c r="G30"/>
  <c r="H30"/>
  <c r="R30"/>
  <c r="X30"/>
  <c r="AD30"/>
  <c r="AG30"/>
  <c r="AJ30"/>
  <c r="F31"/>
  <c r="G31"/>
  <c r="H31"/>
  <c r="R31"/>
  <c r="X31"/>
  <c r="AD31"/>
  <c r="AG31"/>
  <c r="AJ31"/>
  <c r="F32"/>
  <c r="G32"/>
  <c r="H32"/>
  <c r="R32"/>
  <c r="X32"/>
  <c r="AD32"/>
  <c r="AG32"/>
  <c r="AJ32"/>
  <c r="F33"/>
  <c r="G33"/>
  <c r="H33"/>
  <c r="R33"/>
  <c r="X33"/>
  <c r="AD33"/>
  <c r="AG33"/>
  <c r="AJ33"/>
  <c r="F34"/>
  <c r="G34"/>
  <c r="H34"/>
  <c r="R34"/>
  <c r="X34"/>
  <c r="AD34"/>
  <c r="AG34"/>
  <c r="AJ34"/>
  <c r="F35"/>
  <c r="G35"/>
  <c r="H35"/>
  <c r="R35"/>
  <c r="X35"/>
  <c r="AD35"/>
  <c r="AG35"/>
  <c r="AJ35"/>
  <c r="F36"/>
  <c r="G36"/>
  <c r="H36"/>
  <c r="R36"/>
  <c r="X36"/>
  <c r="AD36"/>
  <c r="AG36"/>
  <c r="AJ36"/>
  <c r="F37"/>
  <c r="G37"/>
  <c r="H37"/>
  <c r="R37"/>
  <c r="X37"/>
  <c r="AD37"/>
  <c r="AG37"/>
  <c r="AJ37"/>
  <c r="F38"/>
  <c r="G38"/>
  <c r="H38"/>
  <c r="R38"/>
  <c r="X38"/>
  <c r="AD38"/>
  <c r="AG38"/>
  <c r="AJ38"/>
  <c r="F39"/>
  <c r="G39"/>
  <c r="H39"/>
  <c r="R39"/>
  <c r="X39"/>
  <c r="AD39"/>
  <c r="AG39"/>
  <c r="AJ39"/>
  <c r="F40"/>
  <c r="G40"/>
  <c r="H40"/>
  <c r="R40"/>
  <c r="X40"/>
  <c r="AD40"/>
  <c r="AG40"/>
  <c r="AJ40"/>
  <c r="F41"/>
  <c r="G41"/>
  <c r="H41"/>
  <c r="R41"/>
  <c r="X41"/>
  <c r="AD41"/>
  <c r="AG41"/>
  <c r="AJ41"/>
  <c r="F42"/>
  <c r="G42"/>
  <c r="H42"/>
  <c r="R42"/>
  <c r="X42"/>
  <c r="AD42"/>
  <c r="AG42"/>
  <c r="AJ42"/>
  <c r="F43"/>
  <c r="G43"/>
  <c r="H43"/>
  <c r="R43"/>
  <c r="X43"/>
  <c r="AD43"/>
  <c r="AG43"/>
  <c r="AJ43"/>
  <c r="F44"/>
  <c r="G44"/>
  <c r="H44"/>
  <c r="R44"/>
  <c r="X44"/>
  <c r="AD44"/>
  <c r="AG44"/>
  <c r="AJ44"/>
  <c r="F45"/>
  <c r="G45"/>
  <c r="H45"/>
  <c r="R45"/>
  <c r="X45"/>
  <c r="AD45"/>
  <c r="AJ45"/>
  <c r="F46"/>
  <c r="G46"/>
  <c r="H46"/>
  <c r="R46"/>
  <c r="X46"/>
  <c r="AD46"/>
  <c r="AG46"/>
  <c r="AJ46"/>
  <c r="F47"/>
  <c r="G47"/>
  <c r="H47"/>
  <c r="R47"/>
  <c r="X47"/>
  <c r="AD47"/>
  <c r="AG47"/>
  <c r="AJ47"/>
  <c r="F48"/>
  <c r="G48"/>
  <c r="H48"/>
  <c r="R48"/>
  <c r="X48"/>
  <c r="AD48"/>
  <c r="AG48"/>
  <c r="AJ48"/>
  <c r="F49"/>
  <c r="G49"/>
  <c r="H49"/>
  <c r="R49"/>
  <c r="X49"/>
  <c r="AD49"/>
  <c r="AG49"/>
  <c r="AJ49"/>
  <c r="F50"/>
  <c r="G50"/>
  <c r="H50"/>
  <c r="R50"/>
  <c r="X50"/>
  <c r="AD50"/>
  <c r="AG50"/>
  <c r="AJ50"/>
  <c r="D51"/>
  <c r="P51"/>
  <c r="Q51"/>
  <c r="V51"/>
  <c r="W51"/>
  <c r="AB51"/>
  <c r="AC51"/>
  <c r="AE51"/>
  <c r="AF51"/>
  <c r="AH51"/>
  <c r="AI51"/>
  <c r="H51" l="1"/>
  <c r="F51"/>
  <c r="G51"/>
  <c r="AG51"/>
  <c r="X51"/>
  <c r="AD51"/>
  <c r="AJ51"/>
  <c r="R51"/>
</calcChain>
</file>

<file path=xl/sharedStrings.xml><?xml version="1.0" encoding="utf-8"?>
<sst xmlns="http://schemas.openxmlformats.org/spreadsheetml/2006/main" count="145" uniqueCount="118">
  <si>
    <t>(тыс. рублей)</t>
  </si>
  <si>
    <t>№ п/п</t>
  </si>
  <si>
    <t xml:space="preserve">   1.</t>
  </si>
  <si>
    <t xml:space="preserve"> Арбажский</t>
  </si>
  <si>
    <t xml:space="preserve">   2.</t>
  </si>
  <si>
    <t xml:space="preserve"> Афанасьевский</t>
  </si>
  <si>
    <t xml:space="preserve">   3.</t>
  </si>
  <si>
    <t xml:space="preserve"> Белохолуницкий </t>
  </si>
  <si>
    <t xml:space="preserve">   4.</t>
  </si>
  <si>
    <t xml:space="preserve"> Богородский</t>
  </si>
  <si>
    <t xml:space="preserve">   5.</t>
  </si>
  <si>
    <t xml:space="preserve"> Верхнекамский</t>
  </si>
  <si>
    <t xml:space="preserve">  6.</t>
  </si>
  <si>
    <t xml:space="preserve"> Верхошижемский</t>
  </si>
  <si>
    <t xml:space="preserve">   7.</t>
  </si>
  <si>
    <t xml:space="preserve"> Вятскополянский</t>
  </si>
  <si>
    <t xml:space="preserve">   8.</t>
  </si>
  <si>
    <t xml:space="preserve"> Даровской</t>
  </si>
  <si>
    <t xml:space="preserve">   9.</t>
  </si>
  <si>
    <t xml:space="preserve"> Зуевский</t>
  </si>
  <si>
    <t xml:space="preserve">  10.</t>
  </si>
  <si>
    <t>Кикнурский</t>
  </si>
  <si>
    <t xml:space="preserve">  11.</t>
  </si>
  <si>
    <t>Кильмезский</t>
  </si>
  <si>
    <t xml:space="preserve">  12.</t>
  </si>
  <si>
    <t xml:space="preserve"> Кирово-Чепецкий</t>
  </si>
  <si>
    <t xml:space="preserve">  13.</t>
  </si>
  <si>
    <t xml:space="preserve"> Котельничский</t>
  </si>
  <si>
    <t xml:space="preserve">  14.</t>
  </si>
  <si>
    <t xml:space="preserve"> Куменский</t>
  </si>
  <si>
    <t xml:space="preserve">  15.</t>
  </si>
  <si>
    <t xml:space="preserve"> Лебяжский</t>
  </si>
  <si>
    <t xml:space="preserve">  16.</t>
  </si>
  <si>
    <t xml:space="preserve"> Лузский</t>
  </si>
  <si>
    <t xml:space="preserve">  17.</t>
  </si>
  <si>
    <t xml:space="preserve"> Малмыжский</t>
  </si>
  <si>
    <t xml:space="preserve">  18.</t>
  </si>
  <si>
    <t xml:space="preserve"> Мурашинский</t>
  </si>
  <si>
    <t xml:space="preserve">  19.</t>
  </si>
  <si>
    <t xml:space="preserve"> Нагорский</t>
  </si>
  <si>
    <t xml:space="preserve">  20.</t>
  </si>
  <si>
    <t xml:space="preserve"> Немский</t>
  </si>
  <si>
    <t xml:space="preserve">  21.</t>
  </si>
  <si>
    <t xml:space="preserve"> Нолинский</t>
  </si>
  <si>
    <t xml:space="preserve"> 22.</t>
  </si>
  <si>
    <t xml:space="preserve"> Омутнинский</t>
  </si>
  <si>
    <t xml:space="preserve"> 23.</t>
  </si>
  <si>
    <t xml:space="preserve"> Опаринский</t>
  </si>
  <si>
    <t xml:space="preserve"> 24.</t>
  </si>
  <si>
    <t xml:space="preserve"> Оричевский</t>
  </si>
  <si>
    <t>25.</t>
  </si>
  <si>
    <t xml:space="preserve"> Пижанский</t>
  </si>
  <si>
    <t>26.</t>
  </si>
  <si>
    <t xml:space="preserve"> Подосиновский</t>
  </si>
  <si>
    <t>27.</t>
  </si>
  <si>
    <t xml:space="preserve"> Санчурский</t>
  </si>
  <si>
    <t>28.</t>
  </si>
  <si>
    <t xml:space="preserve"> Свечинский</t>
  </si>
  <si>
    <t>29.</t>
  </si>
  <si>
    <t xml:space="preserve"> Слободской</t>
  </si>
  <si>
    <t>30.</t>
  </si>
  <si>
    <t xml:space="preserve"> Советский</t>
  </si>
  <si>
    <t>31.</t>
  </si>
  <si>
    <t xml:space="preserve"> Сунский</t>
  </si>
  <si>
    <t>32.</t>
  </si>
  <si>
    <t xml:space="preserve"> Тужинский</t>
  </si>
  <si>
    <t>33.</t>
  </si>
  <si>
    <t xml:space="preserve"> Унинский</t>
  </si>
  <si>
    <t>34.</t>
  </si>
  <si>
    <t xml:space="preserve"> Уржумский</t>
  </si>
  <si>
    <t>35.</t>
  </si>
  <si>
    <t xml:space="preserve"> Фаленский</t>
  </si>
  <si>
    <t>36.</t>
  </si>
  <si>
    <t xml:space="preserve"> Орловский</t>
  </si>
  <si>
    <t>37.</t>
  </si>
  <si>
    <t xml:space="preserve"> Шабалинский</t>
  </si>
  <si>
    <t>38.</t>
  </si>
  <si>
    <t xml:space="preserve"> Юрьянский</t>
  </si>
  <si>
    <t>39.</t>
  </si>
  <si>
    <t xml:space="preserve"> Яранский</t>
  </si>
  <si>
    <t>40.</t>
  </si>
  <si>
    <t xml:space="preserve"> г. В-Поляны</t>
  </si>
  <si>
    <t>41.</t>
  </si>
  <si>
    <t xml:space="preserve"> г. К-Чепецк</t>
  </si>
  <si>
    <t>42.</t>
  </si>
  <si>
    <t xml:space="preserve"> г. Котельнич</t>
  </si>
  <si>
    <t>43.</t>
  </si>
  <si>
    <t xml:space="preserve"> г. Слободской </t>
  </si>
  <si>
    <t>44.</t>
  </si>
  <si>
    <t xml:space="preserve"> г. Киров</t>
  </si>
  <si>
    <t>45.</t>
  </si>
  <si>
    <t>фактически поступило</t>
  </si>
  <si>
    <t>% исполнения плана года</t>
  </si>
  <si>
    <t>Муниципальные образования области</t>
  </si>
  <si>
    <t>Налог на доходы физических лиц</t>
  </si>
  <si>
    <t>ЗАТО п. Первомайский</t>
  </si>
  <si>
    <t xml:space="preserve">% </t>
  </si>
  <si>
    <t>в абсолютной сумме</t>
  </si>
  <si>
    <t>2014 года</t>
  </si>
  <si>
    <t>НАЛОГОВЫЕ ДОХОДЫ</t>
  </si>
  <si>
    <t>НЕНАЛОГОВЫЕ ДОХОДЫ</t>
  </si>
  <si>
    <t>Уточненный план по налоговым и неналоговым доходам на 2015 год</t>
  </si>
  <si>
    <t>2015 года</t>
  </si>
  <si>
    <t>Анализ исполнения налоговых и неналоговых доходов консолидированных бюджетов муниципальных районов, городских округов за 2015 год</t>
  </si>
  <si>
    <t xml:space="preserve">ИТОГО </t>
  </si>
  <si>
    <t>Фактическое поступление налоговых и неналоговых доходов за январь - декабрь</t>
  </si>
  <si>
    <t>Рост (снижение)</t>
  </si>
  <si>
    <t>% исполнения годового плана за 2014 год</t>
  </si>
  <si>
    <t>% исполнения годового плана за 2015 год</t>
  </si>
  <si>
    <t>в том числе выполнение плановых показателей по основным доходным источникам</t>
  </si>
  <si>
    <t xml:space="preserve">уточненный план </t>
  </si>
  <si>
    <t>Налог, взимаемый в связи с применением упрощенной системы налогообложения</t>
  </si>
  <si>
    <t xml:space="preserve">Единый налог на вмененный доход                                                                                   </t>
  </si>
  <si>
    <t xml:space="preserve">Налог на имущество организаций                                                                         </t>
  </si>
  <si>
    <t xml:space="preserve">Земельный налог                                                  </t>
  </si>
  <si>
    <t xml:space="preserve">Налог на имущество физических лиц                                                                  </t>
  </si>
  <si>
    <t xml:space="preserve">Арендная плата за землю до разграничения государственной собственности                                                  </t>
  </si>
  <si>
    <t xml:space="preserve">Арендная плата за землю после разграничения государственной собственности                                                 </t>
  </si>
</sst>
</file>

<file path=xl/styles.xml><?xml version="1.0" encoding="utf-8"?>
<styleSheet xmlns="http://schemas.openxmlformats.org/spreadsheetml/2006/main">
  <numFmts count="2">
    <numFmt numFmtId="43" formatCode="_-* #,##0.00_р_._-;\-* #,##0.00_р_._-;_-* &quot;-&quot;??_р_._-;_-@_-"/>
    <numFmt numFmtId="164" formatCode="#,##0.0"/>
  </numFmts>
  <fonts count="9">
    <font>
      <sz val="10"/>
      <name val="Arial Cyr"/>
      <charset val="204"/>
    </font>
    <font>
      <sz val="10"/>
      <name val="Arial Cyr"/>
      <charset val="204"/>
    </font>
    <font>
      <sz val="8"/>
      <name val="Arial Cyr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sz val="10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43" fontId="8" fillId="0" borderId="0" applyFont="0" applyFill="0" applyBorder="0" applyAlignment="0" applyProtection="0"/>
  </cellStyleXfs>
  <cellXfs count="53">
    <xf numFmtId="0" fontId="0" fillId="0" borderId="0" xfId="0"/>
    <xf numFmtId="3" fontId="4" fillId="0" borderId="0" xfId="0" applyNumberFormat="1" applyFont="1" applyFill="1" applyAlignment="1">
      <alignment horizontal="center"/>
    </xf>
    <xf numFmtId="3" fontId="4" fillId="0" borderId="0" xfId="0" applyNumberFormat="1" applyFont="1" applyFill="1"/>
    <xf numFmtId="3" fontId="3" fillId="0" borderId="0" xfId="1" applyNumberFormat="1" applyFont="1" applyFill="1" applyAlignment="1"/>
    <xf numFmtId="3" fontId="3" fillId="0" borderId="0" xfId="0" applyNumberFormat="1" applyFont="1" applyFill="1" applyAlignment="1"/>
    <xf numFmtId="3" fontId="4" fillId="0" borderId="0" xfId="1" applyNumberFormat="1" applyFont="1" applyFill="1"/>
    <xf numFmtId="3" fontId="6" fillId="0" borderId="0" xfId="0" applyNumberFormat="1" applyFont="1" applyFill="1" applyAlignment="1">
      <alignment vertical="center"/>
    </xf>
    <xf numFmtId="3" fontId="5" fillId="0" borderId="0" xfId="0" applyNumberFormat="1" applyFont="1" applyFill="1" applyAlignment="1">
      <alignment vertical="center"/>
    </xf>
    <xf numFmtId="3" fontId="7" fillId="0" borderId="1" xfId="1" applyNumberFormat="1" applyFont="1" applyFill="1" applyBorder="1" applyAlignment="1">
      <alignment horizontal="center" vertical="center" wrapText="1"/>
    </xf>
    <xf numFmtId="3" fontId="7" fillId="0" borderId="1" xfId="0" applyNumberFormat="1" applyFont="1" applyFill="1" applyBorder="1" applyAlignment="1">
      <alignment horizontal="center" vertical="center" wrapText="1"/>
    </xf>
    <xf numFmtId="3" fontId="7" fillId="0" borderId="0" xfId="0" applyNumberFormat="1" applyFont="1" applyFill="1" applyAlignment="1">
      <alignment vertical="center"/>
    </xf>
    <xf numFmtId="3" fontId="4" fillId="0" borderId="1" xfId="0" applyNumberFormat="1" applyFont="1" applyFill="1" applyBorder="1" applyAlignment="1">
      <alignment horizontal="center"/>
    </xf>
    <xf numFmtId="3" fontId="4" fillId="0" borderId="1" xfId="0" applyNumberFormat="1" applyFont="1" applyFill="1" applyBorder="1"/>
    <xf numFmtId="3" fontId="4" fillId="0" borderId="0" xfId="0" applyNumberFormat="1" applyFont="1" applyFill="1" applyBorder="1"/>
    <xf numFmtId="164" fontId="4" fillId="0" borderId="1" xfId="0" applyNumberFormat="1" applyFont="1" applyFill="1" applyBorder="1" applyAlignment="1">
      <alignment horizontal="right"/>
    </xf>
    <xf numFmtId="164" fontId="4" fillId="0" borderId="1" xfId="1" applyNumberFormat="1" applyFont="1" applyFill="1" applyBorder="1" applyAlignment="1">
      <alignment horizontal="right"/>
    </xf>
    <xf numFmtId="164" fontId="4" fillId="0" borderId="1" xfId="0" applyNumberFormat="1" applyFont="1" applyFill="1" applyBorder="1" applyAlignment="1">
      <alignment horizontal="center"/>
    </xf>
    <xf numFmtId="164" fontId="4" fillId="0" borderId="1" xfId="0" applyNumberFormat="1" applyFont="1" applyFill="1" applyBorder="1"/>
    <xf numFmtId="164" fontId="4" fillId="0" borderId="0" xfId="0" applyNumberFormat="1" applyFont="1" applyFill="1"/>
    <xf numFmtId="3" fontId="5" fillId="0" borderId="1" xfId="1" applyNumberFormat="1" applyFont="1" applyFill="1" applyBorder="1" applyAlignment="1">
      <alignment horizontal="center" vertical="center" wrapText="1"/>
    </xf>
    <xf numFmtId="3" fontId="3" fillId="0" borderId="0" xfId="2" applyNumberFormat="1" applyFont="1" applyFill="1" applyAlignment="1"/>
    <xf numFmtId="3" fontId="4" fillId="0" borderId="0" xfId="2" applyNumberFormat="1" applyFont="1" applyFill="1"/>
    <xf numFmtId="3" fontId="7" fillId="0" borderId="1" xfId="2" applyNumberFormat="1" applyFont="1" applyFill="1" applyBorder="1" applyAlignment="1">
      <alignment horizontal="center" vertical="center" wrapText="1"/>
    </xf>
    <xf numFmtId="164" fontId="4" fillId="0" borderId="1" xfId="2" applyNumberFormat="1" applyFont="1" applyFill="1" applyBorder="1" applyAlignment="1">
      <alignment horizontal="right"/>
    </xf>
    <xf numFmtId="3" fontId="4" fillId="0" borderId="1" xfId="0" applyNumberFormat="1" applyFont="1" applyFill="1" applyBorder="1" applyAlignment="1">
      <alignment horizontal="center"/>
    </xf>
    <xf numFmtId="3" fontId="4" fillId="0" borderId="8" xfId="1" applyNumberFormat="1" applyFont="1" applyFill="1" applyBorder="1" applyAlignment="1">
      <alignment horizontal="left"/>
    </xf>
    <xf numFmtId="3" fontId="4" fillId="0" borderId="9" xfId="0" applyNumberFormat="1" applyFont="1" applyFill="1" applyBorder="1" applyAlignment="1">
      <alignment horizontal="center" vertical="center" wrapText="1"/>
    </xf>
    <xf numFmtId="3" fontId="4" fillId="0" borderId="10" xfId="0" applyNumberFormat="1" applyFont="1" applyFill="1" applyBorder="1" applyAlignment="1">
      <alignment horizontal="center" vertical="center" wrapText="1"/>
    </xf>
    <xf numFmtId="3" fontId="4" fillId="0" borderId="11" xfId="0" applyNumberFormat="1" applyFont="1" applyFill="1" applyBorder="1" applyAlignment="1">
      <alignment horizontal="center" vertical="center" wrapText="1"/>
    </xf>
    <xf numFmtId="3" fontId="4" fillId="0" borderId="8" xfId="0" applyNumberFormat="1" applyFont="1" applyFill="1" applyBorder="1" applyAlignment="1">
      <alignment horizontal="center" vertical="center" wrapText="1"/>
    </xf>
    <xf numFmtId="3" fontId="6" fillId="0" borderId="9" xfId="0" applyNumberFormat="1" applyFont="1" applyFill="1" applyBorder="1" applyAlignment="1">
      <alignment horizontal="center" vertical="center" wrapText="1"/>
    </xf>
    <xf numFmtId="3" fontId="6" fillId="0" borderId="12" xfId="0" applyNumberFormat="1" applyFont="1" applyFill="1" applyBorder="1" applyAlignment="1">
      <alignment horizontal="center" vertical="center" wrapText="1"/>
    </xf>
    <xf numFmtId="3" fontId="6" fillId="0" borderId="11" xfId="0" applyNumberFormat="1" applyFont="1" applyFill="1" applyBorder="1" applyAlignment="1">
      <alignment horizontal="center" vertical="center" wrapText="1"/>
    </xf>
    <xf numFmtId="3" fontId="6" fillId="0" borderId="13" xfId="0" applyNumberFormat="1" applyFont="1" applyFill="1" applyBorder="1" applyAlignment="1">
      <alignment horizontal="center" vertical="center" wrapText="1"/>
    </xf>
    <xf numFmtId="3" fontId="6" fillId="0" borderId="3" xfId="0" applyNumberFormat="1" applyFont="1" applyFill="1" applyBorder="1" applyAlignment="1">
      <alignment horizontal="center" vertical="center" wrapText="1"/>
    </xf>
    <xf numFmtId="3" fontId="6" fillId="0" borderId="4" xfId="0" applyNumberFormat="1" applyFont="1" applyFill="1" applyBorder="1" applyAlignment="1">
      <alignment horizontal="center" vertical="center" wrapText="1"/>
    </xf>
    <xf numFmtId="3" fontId="6" fillId="0" borderId="2" xfId="0" applyNumberFormat="1" applyFont="1" applyFill="1" applyBorder="1" applyAlignment="1">
      <alignment horizontal="center" vertical="center" wrapText="1"/>
    </xf>
    <xf numFmtId="3" fontId="6" fillId="0" borderId="5" xfId="0" applyNumberFormat="1" applyFont="1" applyFill="1" applyBorder="1" applyAlignment="1">
      <alignment horizontal="left" vertical="center"/>
    </xf>
    <xf numFmtId="3" fontId="6" fillId="0" borderId="7" xfId="0" applyNumberFormat="1" applyFont="1" applyFill="1" applyBorder="1" applyAlignment="1">
      <alignment horizontal="left" vertical="center"/>
    </xf>
    <xf numFmtId="3" fontId="6" fillId="0" borderId="6" xfId="0" applyNumberFormat="1" applyFont="1" applyFill="1" applyBorder="1" applyAlignment="1">
      <alignment horizontal="left" vertical="center"/>
    </xf>
    <xf numFmtId="3" fontId="6" fillId="0" borderId="5" xfId="0" applyNumberFormat="1" applyFont="1" applyFill="1" applyBorder="1" applyAlignment="1">
      <alignment vertical="center" wrapText="1"/>
    </xf>
    <xf numFmtId="3" fontId="6" fillId="0" borderId="7" xfId="0" applyNumberFormat="1" applyFont="1" applyFill="1" applyBorder="1" applyAlignment="1">
      <alignment vertical="center" wrapText="1"/>
    </xf>
    <xf numFmtId="3" fontId="6" fillId="0" borderId="6" xfId="0" applyNumberFormat="1" applyFont="1" applyFill="1" applyBorder="1" applyAlignment="1">
      <alignment vertical="center" wrapText="1"/>
    </xf>
    <xf numFmtId="3" fontId="6" fillId="0" borderId="3" xfId="1" applyNumberFormat="1" applyFont="1" applyFill="1" applyBorder="1" applyAlignment="1">
      <alignment horizontal="center" vertical="center" wrapText="1"/>
    </xf>
    <xf numFmtId="3" fontId="6" fillId="0" borderId="4" xfId="1" applyNumberFormat="1" applyFont="1" applyFill="1" applyBorder="1" applyAlignment="1">
      <alignment horizontal="center" vertical="center" wrapText="1"/>
    </xf>
    <xf numFmtId="3" fontId="6" fillId="0" borderId="2" xfId="1" applyNumberFormat="1" applyFont="1" applyFill="1" applyBorder="1" applyAlignment="1">
      <alignment horizontal="center" vertical="center" wrapText="1"/>
    </xf>
    <xf numFmtId="3" fontId="4" fillId="0" borderId="3" xfId="0" applyNumberFormat="1" applyFont="1" applyFill="1" applyBorder="1" applyAlignment="1">
      <alignment horizontal="center" vertical="center" wrapText="1"/>
    </xf>
    <xf numFmtId="3" fontId="4" fillId="0" borderId="4" xfId="0" applyNumberFormat="1" applyFont="1" applyFill="1" applyBorder="1" applyAlignment="1">
      <alignment horizontal="center" vertical="center" wrapText="1"/>
    </xf>
    <xf numFmtId="3" fontId="4" fillId="0" borderId="2" xfId="0" applyNumberFormat="1" applyFont="1" applyFill="1" applyBorder="1" applyAlignment="1">
      <alignment horizontal="center" vertical="center" wrapText="1"/>
    </xf>
    <xf numFmtId="3" fontId="5" fillId="0" borderId="1" xfId="0" applyNumberFormat="1" applyFont="1" applyFill="1" applyBorder="1" applyAlignment="1">
      <alignment horizontal="center" vertical="center" wrapText="1"/>
    </xf>
    <xf numFmtId="3" fontId="5" fillId="0" borderId="5" xfId="0" applyNumberFormat="1" applyFont="1" applyFill="1" applyBorder="1" applyAlignment="1">
      <alignment horizontal="center" vertical="center" wrapText="1"/>
    </xf>
    <xf numFmtId="3" fontId="5" fillId="0" borderId="7" xfId="0" applyNumberFormat="1" applyFont="1" applyFill="1" applyBorder="1" applyAlignment="1">
      <alignment horizontal="center" vertical="center" wrapText="1"/>
    </xf>
    <xf numFmtId="3" fontId="4" fillId="0" borderId="1" xfId="0" applyNumberFormat="1" applyFont="1" applyFill="1" applyBorder="1" applyAlignment="1">
      <alignment horizontal="left" wrapText="1"/>
    </xf>
  </cellXfs>
  <cellStyles count="3">
    <cellStyle name="Обычный" xfId="0" builtinId="0"/>
    <cellStyle name="Финансовый" xfId="1" builtinId="3"/>
    <cellStyle name="Финансовый 2" xfId="2"/>
  </cellStyles>
  <dxfs count="0"/>
  <tableStyles count="0" defaultTableStyle="TableStyleMedium9" defaultPivotStyle="PivotStyleLight16"/>
  <colors>
    <mruColors>
      <color rgb="FF66FFCC"/>
      <color rgb="FF66FF99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Лист1"/>
  <dimension ref="A1:AM53"/>
  <sheetViews>
    <sheetView tabSelected="1" zoomScaleNormal="100" zoomScaleSheetLayoutView="90" workbookViewId="0">
      <pane xSplit="2" ySplit="5" topLeftCell="X6" activePane="bottomRight" state="frozen"/>
      <selection pane="topRight" activeCell="C1" sqref="C1"/>
      <selection pane="bottomLeft" activeCell="A6" sqref="A6"/>
      <selection pane="bottomRight" activeCell="AL17" sqref="AL17"/>
    </sheetView>
  </sheetViews>
  <sheetFormatPr defaultRowHeight="15.75"/>
  <cols>
    <col min="1" max="1" width="4.42578125" style="1" customWidth="1"/>
    <col min="2" max="2" width="24.140625" style="2" customWidth="1"/>
    <col min="3" max="3" width="14.5703125" style="5" customWidth="1"/>
    <col min="4" max="4" width="15.140625" style="5" customWidth="1"/>
    <col min="5" max="5" width="13.5703125" style="5" customWidth="1"/>
    <col min="6" max="6" width="14.42578125" style="2" customWidth="1"/>
    <col min="7" max="7" width="10.140625" style="2" customWidth="1"/>
    <col min="8" max="8" width="15" style="2" customWidth="1"/>
    <col min="9" max="9" width="14.5703125" style="2" customWidth="1"/>
    <col min="10" max="10" width="12.7109375" style="21" customWidth="1"/>
    <col min="11" max="11" width="13" style="21" customWidth="1"/>
    <col min="12" max="12" width="10" style="2" customWidth="1"/>
    <col min="13" max="13" width="13.7109375" style="21" customWidth="1"/>
    <col min="14" max="14" width="13.42578125" style="21" customWidth="1"/>
    <col min="15" max="15" width="9.140625" style="2" customWidth="1"/>
    <col min="16" max="16" width="13.85546875" style="5" customWidth="1"/>
    <col min="17" max="17" width="14.42578125" style="5" customWidth="1"/>
    <col min="18" max="18" width="9.140625" style="2" customWidth="1"/>
    <col min="19" max="19" width="13.28515625" style="5" customWidth="1"/>
    <col min="20" max="20" width="13.140625" style="2" customWidth="1"/>
    <col min="21" max="21" width="10.140625" style="2" customWidth="1"/>
    <col min="22" max="23" width="14" style="5" customWidth="1"/>
    <col min="24" max="24" width="9.7109375" style="2" customWidth="1"/>
    <col min="25" max="25" width="13" style="5" customWidth="1"/>
    <col min="26" max="26" width="12.42578125" style="2" customWidth="1"/>
    <col min="27" max="27" width="10.28515625" style="2" customWidth="1"/>
    <col min="28" max="28" width="12.7109375" style="5" customWidth="1"/>
    <col min="29" max="29" width="12.42578125" style="5" customWidth="1"/>
    <col min="30" max="30" width="9.140625" style="2"/>
    <col min="31" max="31" width="12.85546875" style="5" customWidth="1"/>
    <col min="32" max="32" width="11.7109375" style="5" customWidth="1"/>
    <col min="33" max="33" width="9.7109375" style="2" customWidth="1"/>
    <col min="34" max="34" width="13.42578125" style="5" customWidth="1"/>
    <col min="35" max="35" width="13.5703125" style="5" customWidth="1"/>
    <col min="36" max="36" width="9.42578125" style="2" customWidth="1"/>
    <col min="37" max="37" width="12.7109375" style="2" customWidth="1"/>
    <col min="38" max="38" width="12" style="2" customWidth="1"/>
    <col min="39" max="39" width="10.28515625" style="2" customWidth="1"/>
    <col min="40" max="16384" width="9.140625" style="2"/>
  </cols>
  <sheetData>
    <row r="1" spans="1:39">
      <c r="C1" s="3" t="s">
        <v>103</v>
      </c>
      <c r="D1" s="3"/>
      <c r="E1" s="3"/>
      <c r="F1" s="4"/>
      <c r="G1" s="4"/>
      <c r="H1" s="4"/>
      <c r="I1" s="4"/>
      <c r="J1" s="20"/>
      <c r="K1" s="20"/>
      <c r="L1" s="4"/>
      <c r="M1" s="20"/>
      <c r="N1" s="20"/>
      <c r="O1" s="4"/>
      <c r="P1" s="3"/>
      <c r="Q1" s="3"/>
      <c r="R1" s="4"/>
      <c r="S1" s="3"/>
      <c r="T1" s="4"/>
      <c r="U1" s="4"/>
      <c r="V1" s="3"/>
      <c r="W1" s="3"/>
      <c r="X1" s="4"/>
      <c r="Y1" s="3"/>
      <c r="Z1" s="4"/>
      <c r="AA1" s="4"/>
      <c r="AB1" s="3"/>
      <c r="AC1" s="3"/>
      <c r="AD1" s="4"/>
      <c r="AE1" s="3"/>
      <c r="AF1" s="3"/>
      <c r="AG1" s="4"/>
      <c r="AH1" s="3"/>
      <c r="AI1" s="3"/>
      <c r="AJ1" s="4"/>
    </row>
    <row r="2" spans="1:39">
      <c r="C2" s="25" t="s">
        <v>0</v>
      </c>
      <c r="D2" s="25"/>
    </row>
    <row r="3" spans="1:39" s="6" customFormat="1" ht="17.25" customHeight="1">
      <c r="A3" s="46" t="s">
        <v>1</v>
      </c>
      <c r="B3" s="46" t="s">
        <v>93</v>
      </c>
      <c r="C3" s="43" t="s">
        <v>101</v>
      </c>
      <c r="D3" s="26" t="s">
        <v>105</v>
      </c>
      <c r="E3" s="27"/>
      <c r="F3" s="30" t="s">
        <v>106</v>
      </c>
      <c r="G3" s="31"/>
      <c r="H3" s="34" t="s">
        <v>108</v>
      </c>
      <c r="I3" s="34" t="s">
        <v>107</v>
      </c>
      <c r="J3" s="49" t="s">
        <v>99</v>
      </c>
      <c r="K3" s="49"/>
      <c r="L3" s="49"/>
      <c r="M3" s="49" t="s">
        <v>100</v>
      </c>
      <c r="N3" s="49"/>
      <c r="O3" s="49"/>
      <c r="P3" s="37" t="s">
        <v>109</v>
      </c>
      <c r="Q3" s="38"/>
      <c r="R3" s="38"/>
      <c r="S3" s="38"/>
      <c r="T3" s="38"/>
      <c r="U3" s="38"/>
      <c r="V3" s="38"/>
      <c r="W3" s="38"/>
      <c r="X3" s="38"/>
      <c r="Y3" s="38"/>
      <c r="Z3" s="38"/>
      <c r="AA3" s="38"/>
      <c r="AB3" s="38"/>
      <c r="AC3" s="38"/>
      <c r="AD3" s="38"/>
      <c r="AE3" s="38"/>
      <c r="AF3" s="38"/>
      <c r="AG3" s="38"/>
      <c r="AH3" s="38"/>
      <c r="AI3" s="38"/>
      <c r="AJ3" s="39"/>
      <c r="AK3" s="40"/>
      <c r="AL3" s="41"/>
      <c r="AM3" s="42"/>
    </row>
    <row r="4" spans="1:39" s="7" customFormat="1" ht="46.5" customHeight="1">
      <c r="A4" s="47"/>
      <c r="B4" s="47"/>
      <c r="C4" s="44"/>
      <c r="D4" s="28"/>
      <c r="E4" s="29"/>
      <c r="F4" s="32"/>
      <c r="G4" s="33"/>
      <c r="H4" s="35"/>
      <c r="I4" s="35"/>
      <c r="J4" s="49"/>
      <c r="K4" s="49"/>
      <c r="L4" s="49"/>
      <c r="M4" s="49"/>
      <c r="N4" s="49"/>
      <c r="O4" s="49"/>
      <c r="P4" s="50" t="s">
        <v>94</v>
      </c>
      <c r="Q4" s="51"/>
      <c r="R4" s="51"/>
      <c r="S4" s="49" t="s">
        <v>111</v>
      </c>
      <c r="T4" s="49"/>
      <c r="U4" s="49"/>
      <c r="V4" s="50" t="s">
        <v>112</v>
      </c>
      <c r="W4" s="51"/>
      <c r="X4" s="51"/>
      <c r="Y4" s="50" t="s">
        <v>113</v>
      </c>
      <c r="Z4" s="51"/>
      <c r="AA4" s="51"/>
      <c r="AB4" s="49" t="s">
        <v>114</v>
      </c>
      <c r="AC4" s="49"/>
      <c r="AD4" s="49"/>
      <c r="AE4" s="49" t="s">
        <v>115</v>
      </c>
      <c r="AF4" s="49"/>
      <c r="AG4" s="49"/>
      <c r="AH4" s="49" t="s">
        <v>116</v>
      </c>
      <c r="AI4" s="49"/>
      <c r="AJ4" s="49"/>
      <c r="AK4" s="49" t="s">
        <v>117</v>
      </c>
      <c r="AL4" s="49"/>
      <c r="AM4" s="49"/>
    </row>
    <row r="5" spans="1:39" s="10" customFormat="1" ht="33.75">
      <c r="A5" s="48"/>
      <c r="B5" s="48"/>
      <c r="C5" s="45"/>
      <c r="D5" s="19" t="s">
        <v>98</v>
      </c>
      <c r="E5" s="19" t="s">
        <v>102</v>
      </c>
      <c r="F5" s="8" t="s">
        <v>97</v>
      </c>
      <c r="G5" s="8" t="s">
        <v>96</v>
      </c>
      <c r="H5" s="36"/>
      <c r="I5" s="36"/>
      <c r="J5" s="22" t="s">
        <v>110</v>
      </c>
      <c r="K5" s="8" t="s">
        <v>91</v>
      </c>
      <c r="L5" s="9" t="s">
        <v>92</v>
      </c>
      <c r="M5" s="22" t="s">
        <v>110</v>
      </c>
      <c r="N5" s="8" t="s">
        <v>91</v>
      </c>
      <c r="O5" s="9" t="s">
        <v>92</v>
      </c>
      <c r="P5" s="22" t="s">
        <v>110</v>
      </c>
      <c r="Q5" s="8" t="s">
        <v>91</v>
      </c>
      <c r="R5" s="9" t="s">
        <v>92</v>
      </c>
      <c r="S5" s="22" t="s">
        <v>110</v>
      </c>
      <c r="T5" s="8" t="s">
        <v>91</v>
      </c>
      <c r="U5" s="9" t="s">
        <v>92</v>
      </c>
      <c r="V5" s="22" t="s">
        <v>110</v>
      </c>
      <c r="W5" s="8" t="s">
        <v>91</v>
      </c>
      <c r="X5" s="9" t="s">
        <v>92</v>
      </c>
      <c r="Y5" s="22" t="s">
        <v>110</v>
      </c>
      <c r="Z5" s="8" t="s">
        <v>91</v>
      </c>
      <c r="AA5" s="9" t="s">
        <v>92</v>
      </c>
      <c r="AB5" s="22" t="s">
        <v>110</v>
      </c>
      <c r="AC5" s="8" t="s">
        <v>91</v>
      </c>
      <c r="AD5" s="9" t="s">
        <v>92</v>
      </c>
      <c r="AE5" s="22" t="s">
        <v>110</v>
      </c>
      <c r="AF5" s="8" t="s">
        <v>91</v>
      </c>
      <c r="AG5" s="9" t="s">
        <v>92</v>
      </c>
      <c r="AH5" s="22" t="s">
        <v>110</v>
      </c>
      <c r="AI5" s="8" t="s">
        <v>91</v>
      </c>
      <c r="AJ5" s="9" t="s">
        <v>92</v>
      </c>
      <c r="AK5" s="22" t="s">
        <v>110</v>
      </c>
      <c r="AL5" s="8" t="s">
        <v>91</v>
      </c>
      <c r="AM5" s="9" t="s">
        <v>92</v>
      </c>
    </row>
    <row r="6" spans="1:39">
      <c r="A6" s="11" t="s">
        <v>2</v>
      </c>
      <c r="B6" s="12" t="s">
        <v>3</v>
      </c>
      <c r="C6" s="15">
        <v>34233.510399999999</v>
      </c>
      <c r="D6" s="15">
        <v>33274.711629999998</v>
      </c>
      <c r="E6" s="15">
        <v>34372.43219</v>
      </c>
      <c r="F6" s="15">
        <f t="shared" ref="F6:F51" si="0">E6-D6</f>
        <v>1097.7205600000016</v>
      </c>
      <c r="G6" s="14">
        <f t="shared" ref="G6:G51" si="1">E6/D6*100</f>
        <v>103.29896340562217</v>
      </c>
      <c r="H6" s="14">
        <f t="shared" ref="H6:H51" si="2">E6/C6*100</f>
        <v>100.40580644046366</v>
      </c>
      <c r="I6" s="15">
        <v>96.851766533376107</v>
      </c>
      <c r="J6" s="23">
        <v>25123.111199999999</v>
      </c>
      <c r="K6" s="23">
        <v>25187.142060000002</v>
      </c>
      <c r="L6" s="14">
        <f t="shared" ref="L6:L51" si="3">K6/J6*100</f>
        <v>100.25486835404367</v>
      </c>
      <c r="M6" s="23">
        <v>9110.3991999999998</v>
      </c>
      <c r="N6" s="23">
        <v>9185.2901299999994</v>
      </c>
      <c r="O6" s="14">
        <f t="shared" ref="O6:O51" si="4">N6/M6*100</f>
        <v>100.82203785318211</v>
      </c>
      <c r="P6" s="15">
        <v>11676.018199999999</v>
      </c>
      <c r="Q6" s="15">
        <v>11509.71825</v>
      </c>
      <c r="R6" s="14">
        <f t="shared" ref="R6:R51" si="5">Q6/P6*100</f>
        <v>98.575713508223217</v>
      </c>
      <c r="S6" s="15">
        <v>3061.7</v>
      </c>
      <c r="T6" s="15">
        <v>3069.8588300000001</v>
      </c>
      <c r="U6" s="14">
        <f t="shared" ref="U6:U51" si="6">T6/S6*100</f>
        <v>100.26648038671327</v>
      </c>
      <c r="V6" s="15">
        <v>2813.3</v>
      </c>
      <c r="W6" s="15">
        <v>2813.8955099999998</v>
      </c>
      <c r="X6" s="14">
        <f t="shared" ref="X6:X51" si="7">W6/V6*100</f>
        <v>100.02116766786335</v>
      </c>
      <c r="Y6" s="15">
        <v>671.8</v>
      </c>
      <c r="Z6" s="15">
        <v>677.88522</v>
      </c>
      <c r="AA6" s="14">
        <f t="shared" ref="AA6:AA51" si="8">Z6/Y6*100</f>
        <v>100.90580827627271</v>
      </c>
      <c r="AB6" s="15">
        <v>2050.3319999999999</v>
      </c>
      <c r="AC6" s="15">
        <v>2053.8667099999998</v>
      </c>
      <c r="AD6" s="14">
        <f t="shared" ref="AD6:AD51" si="9">AC6/AB6*100</f>
        <v>100.17239695815117</v>
      </c>
      <c r="AE6" s="15">
        <v>723.42100000000005</v>
      </c>
      <c r="AF6" s="15">
        <v>723.83267000000001</v>
      </c>
      <c r="AG6" s="14">
        <f t="shared" ref="AG6:AG44" si="10">AF6/AE6*100</f>
        <v>100.05690600632273</v>
      </c>
      <c r="AH6" s="15">
        <v>1395.7</v>
      </c>
      <c r="AI6" s="15">
        <v>1443.28288</v>
      </c>
      <c r="AJ6" s="14">
        <f t="shared" ref="AJ6:AJ51" si="11">AI6/AH6*100</f>
        <v>103.40924840581786</v>
      </c>
      <c r="AK6" s="17"/>
      <c r="AL6" s="17"/>
      <c r="AM6" s="17"/>
    </row>
    <row r="7" spans="1:39">
      <c r="A7" s="11" t="s">
        <v>4</v>
      </c>
      <c r="B7" s="12" t="s">
        <v>5</v>
      </c>
      <c r="C7" s="15">
        <v>76166.720189999993</v>
      </c>
      <c r="D7" s="15">
        <v>104912.92853</v>
      </c>
      <c r="E7" s="15">
        <v>76597.738209999996</v>
      </c>
      <c r="F7" s="15">
        <f t="shared" si="0"/>
        <v>-28315.190320000009</v>
      </c>
      <c r="G7" s="14">
        <f t="shared" si="1"/>
        <v>73.010771201660589</v>
      </c>
      <c r="H7" s="14">
        <f t="shared" si="2"/>
        <v>100.5658875935905</v>
      </c>
      <c r="I7" s="15">
        <v>100.56890678656028</v>
      </c>
      <c r="J7" s="23">
        <v>54693.52913000001</v>
      </c>
      <c r="K7" s="23">
        <v>55103.515839999993</v>
      </c>
      <c r="L7" s="14">
        <f t="shared" si="3"/>
        <v>100.74960734207788</v>
      </c>
      <c r="M7" s="23">
        <v>21473.191059999997</v>
      </c>
      <c r="N7" s="23">
        <v>21494.22237</v>
      </c>
      <c r="O7" s="14">
        <f t="shared" si="4"/>
        <v>100.09794217329524</v>
      </c>
      <c r="P7" s="15">
        <v>20061.618640000001</v>
      </c>
      <c r="Q7" s="15">
        <v>20222.169979999999</v>
      </c>
      <c r="R7" s="14">
        <f t="shared" si="5"/>
        <v>100.8002910576711</v>
      </c>
      <c r="S7" s="15">
        <v>17579.38</v>
      </c>
      <c r="T7" s="15">
        <v>17578.870360000001</v>
      </c>
      <c r="U7" s="14">
        <f t="shared" si="6"/>
        <v>99.99710092164797</v>
      </c>
      <c r="V7" s="15">
        <v>3620</v>
      </c>
      <c r="W7" s="15">
        <v>3621.34256</v>
      </c>
      <c r="X7" s="14">
        <f t="shared" si="7"/>
        <v>100.03708729281769</v>
      </c>
      <c r="Y7" s="15">
        <v>1402</v>
      </c>
      <c r="Z7" s="15">
        <v>1402.3490200000001</v>
      </c>
      <c r="AA7" s="14">
        <f t="shared" si="8"/>
        <v>100.02489443651928</v>
      </c>
      <c r="AB7" s="15">
        <v>1229.4701499999999</v>
      </c>
      <c r="AC7" s="15">
        <v>1231.1488700000002</v>
      </c>
      <c r="AD7" s="14">
        <f t="shared" si="9"/>
        <v>100.13654011852182</v>
      </c>
      <c r="AE7" s="15">
        <v>1323.9206899999999</v>
      </c>
      <c r="AF7" s="15">
        <v>1264.8831200000002</v>
      </c>
      <c r="AG7" s="14">
        <f t="shared" si="10"/>
        <v>95.540701913193928</v>
      </c>
      <c r="AH7" s="15">
        <v>2840.2764700000002</v>
      </c>
      <c r="AI7" s="15">
        <v>2862.49548</v>
      </c>
      <c r="AJ7" s="14">
        <f t="shared" si="11"/>
        <v>100.78228335285966</v>
      </c>
      <c r="AK7" s="17"/>
      <c r="AL7" s="17"/>
      <c r="AM7" s="17"/>
    </row>
    <row r="8" spans="1:39">
      <c r="A8" s="11" t="s">
        <v>6</v>
      </c>
      <c r="B8" s="12" t="s">
        <v>7</v>
      </c>
      <c r="C8" s="15">
        <v>112357.25617000001</v>
      </c>
      <c r="D8" s="15">
        <v>103258.75973000001</v>
      </c>
      <c r="E8" s="15">
        <v>107304.03986</v>
      </c>
      <c r="F8" s="15">
        <f t="shared" si="0"/>
        <v>4045.2801299999992</v>
      </c>
      <c r="G8" s="14">
        <f t="shared" si="1"/>
        <v>103.9176144867298</v>
      </c>
      <c r="H8" s="14">
        <f t="shared" si="2"/>
        <v>95.502545645690802</v>
      </c>
      <c r="I8" s="15">
        <v>95.835470514281027</v>
      </c>
      <c r="J8" s="23">
        <v>87187.758369999996</v>
      </c>
      <c r="K8" s="23">
        <v>82518.061639999985</v>
      </c>
      <c r="L8" s="14">
        <f t="shared" si="3"/>
        <v>94.644091306736954</v>
      </c>
      <c r="M8" s="23">
        <v>25169.497800000001</v>
      </c>
      <c r="N8" s="23">
        <v>24785.978219999997</v>
      </c>
      <c r="O8" s="14">
        <f t="shared" si="4"/>
        <v>98.476252553596822</v>
      </c>
      <c r="P8" s="15">
        <v>40147.246249999997</v>
      </c>
      <c r="Q8" s="15">
        <v>34232.545030000001</v>
      </c>
      <c r="R8" s="14">
        <f t="shared" si="5"/>
        <v>85.26747965933032</v>
      </c>
      <c r="S8" s="15">
        <v>20763.494999999999</v>
      </c>
      <c r="T8" s="15">
        <v>20771.003079999999</v>
      </c>
      <c r="U8" s="14">
        <f t="shared" si="6"/>
        <v>100.03616000100175</v>
      </c>
      <c r="V8" s="15">
        <v>8825.1589999999997</v>
      </c>
      <c r="W8" s="15">
        <v>8825.1753000000008</v>
      </c>
      <c r="X8" s="14">
        <f t="shared" si="7"/>
        <v>100.00018469922188</v>
      </c>
      <c r="Y8" s="15">
        <v>2024.37</v>
      </c>
      <c r="Z8" s="15">
        <v>2024.4600700000001</v>
      </c>
      <c r="AA8" s="14">
        <f t="shared" si="8"/>
        <v>100.00444928545672</v>
      </c>
      <c r="AB8" s="15">
        <v>4046.2806299999997</v>
      </c>
      <c r="AC8" s="15">
        <v>4057.7954799999998</v>
      </c>
      <c r="AD8" s="14">
        <f t="shared" si="9"/>
        <v>100.28457863042486</v>
      </c>
      <c r="AE8" s="15">
        <v>3465.8014199999998</v>
      </c>
      <c r="AF8" s="15">
        <v>3497.3076599999999</v>
      </c>
      <c r="AG8" s="14">
        <f t="shared" si="10"/>
        <v>100.90906073897332</v>
      </c>
      <c r="AH8" s="15">
        <v>3822.77</v>
      </c>
      <c r="AI8" s="15">
        <v>3861.6260699999998</v>
      </c>
      <c r="AJ8" s="14">
        <f t="shared" si="11"/>
        <v>101.0164375570594</v>
      </c>
      <c r="AK8" s="17">
        <v>78.38</v>
      </c>
      <c r="AL8" s="17">
        <v>68.569460000000007</v>
      </c>
      <c r="AM8" s="17">
        <f t="shared" ref="AM8:AM50" si="12">AL8/AK8*100</f>
        <v>87.483363102832371</v>
      </c>
    </row>
    <row r="9" spans="1:39">
      <c r="A9" s="11" t="s">
        <v>8</v>
      </c>
      <c r="B9" s="12" t="s">
        <v>9</v>
      </c>
      <c r="C9" s="15">
        <v>25406.949079999999</v>
      </c>
      <c r="D9" s="15">
        <v>23888.368999999999</v>
      </c>
      <c r="E9" s="15">
        <v>27721.188760000001</v>
      </c>
      <c r="F9" s="15">
        <f t="shared" si="0"/>
        <v>3832.8197600000021</v>
      </c>
      <c r="G9" s="14">
        <f t="shared" si="1"/>
        <v>116.04471096373304</v>
      </c>
      <c r="H9" s="14">
        <f t="shared" si="2"/>
        <v>109.10868783462766</v>
      </c>
      <c r="I9" s="15">
        <v>104.87054545088176</v>
      </c>
      <c r="J9" s="23">
        <v>16634.80745</v>
      </c>
      <c r="K9" s="23">
        <v>17882.622449999999</v>
      </c>
      <c r="L9" s="14">
        <f t="shared" si="3"/>
        <v>107.50122899679251</v>
      </c>
      <c r="M9" s="23">
        <v>8772.1416299999983</v>
      </c>
      <c r="N9" s="23">
        <v>9838.5663099999983</v>
      </c>
      <c r="O9" s="14">
        <f t="shared" si="4"/>
        <v>112.15694781252637</v>
      </c>
      <c r="P9" s="15">
        <v>8742.0674499999986</v>
      </c>
      <c r="Q9" s="15">
        <v>8381.4395100000002</v>
      </c>
      <c r="R9" s="14">
        <f t="shared" si="5"/>
        <v>95.874798014741941</v>
      </c>
      <c r="S9" s="15">
        <v>1556.12</v>
      </c>
      <c r="T9" s="15">
        <v>2198.3458500000002</v>
      </c>
      <c r="U9" s="14">
        <f t="shared" si="6"/>
        <v>141.27097203300519</v>
      </c>
      <c r="V9" s="15">
        <v>1126.4000000000001</v>
      </c>
      <c r="W9" s="15">
        <v>1498.2572</v>
      </c>
      <c r="X9" s="14">
        <f t="shared" si="7"/>
        <v>133.01289062499998</v>
      </c>
      <c r="Y9" s="15">
        <v>275.60000000000002</v>
      </c>
      <c r="Z9" s="15">
        <v>238.95496</v>
      </c>
      <c r="AA9" s="14">
        <f t="shared" si="8"/>
        <v>86.703541364296072</v>
      </c>
      <c r="AB9" s="15">
        <v>2372.1</v>
      </c>
      <c r="AC9" s="15">
        <v>2485.7006499999998</v>
      </c>
      <c r="AD9" s="14">
        <f t="shared" si="9"/>
        <v>104.78903292441298</v>
      </c>
      <c r="AE9" s="15">
        <v>374.3</v>
      </c>
      <c r="AF9" s="15">
        <v>391.01903000000004</v>
      </c>
      <c r="AG9" s="14">
        <f t="shared" si="10"/>
        <v>104.46674592572805</v>
      </c>
      <c r="AH9" s="15">
        <v>799</v>
      </c>
      <c r="AI9" s="15">
        <v>980.01932999999997</v>
      </c>
      <c r="AJ9" s="14">
        <f t="shared" si="11"/>
        <v>122.65573591989987</v>
      </c>
      <c r="AK9" s="17"/>
      <c r="AL9" s="17"/>
      <c r="AM9" s="17"/>
    </row>
    <row r="10" spans="1:39">
      <c r="A10" s="11" t="s">
        <v>10</v>
      </c>
      <c r="B10" s="12" t="s">
        <v>11</v>
      </c>
      <c r="C10" s="15">
        <v>189530.04197999998</v>
      </c>
      <c r="D10" s="15">
        <v>188877.50375999999</v>
      </c>
      <c r="E10" s="15">
        <v>187440.81675</v>
      </c>
      <c r="F10" s="15">
        <f t="shared" si="0"/>
        <v>-1436.6870099999942</v>
      </c>
      <c r="G10" s="14">
        <f t="shared" si="1"/>
        <v>99.239355147436967</v>
      </c>
      <c r="H10" s="14">
        <f t="shared" si="2"/>
        <v>98.897681228699113</v>
      </c>
      <c r="I10" s="15">
        <v>101.2043637429975</v>
      </c>
      <c r="J10" s="23">
        <v>134012.51845999999</v>
      </c>
      <c r="K10" s="23">
        <v>130801.81801</v>
      </c>
      <c r="L10" s="14">
        <f t="shared" si="3"/>
        <v>97.604178708902992</v>
      </c>
      <c r="M10" s="23">
        <v>55517.523519999995</v>
      </c>
      <c r="N10" s="23">
        <v>56638.998740000003</v>
      </c>
      <c r="O10" s="14">
        <f t="shared" si="4"/>
        <v>102.02003826700951</v>
      </c>
      <c r="P10" s="15">
        <v>85179.414940000002</v>
      </c>
      <c r="Q10" s="15">
        <v>81450.182339999999</v>
      </c>
      <c r="R10" s="14">
        <f t="shared" si="5"/>
        <v>95.62190864702832</v>
      </c>
      <c r="S10" s="15">
        <v>15099.83</v>
      </c>
      <c r="T10" s="15">
        <v>15099.55466</v>
      </c>
      <c r="U10" s="14">
        <f t="shared" si="6"/>
        <v>99.998176535762312</v>
      </c>
      <c r="V10" s="15">
        <v>10593.1</v>
      </c>
      <c r="W10" s="15">
        <v>10607.58193</v>
      </c>
      <c r="X10" s="14">
        <f t="shared" si="7"/>
        <v>100.13671097223664</v>
      </c>
      <c r="Y10" s="15">
        <v>7639</v>
      </c>
      <c r="Z10" s="15">
        <v>7639.1597599999996</v>
      </c>
      <c r="AA10" s="14">
        <f t="shared" si="8"/>
        <v>100.00209137321639</v>
      </c>
      <c r="AB10" s="15">
        <v>2899.6</v>
      </c>
      <c r="AC10" s="15">
        <v>2856.5967000000001</v>
      </c>
      <c r="AD10" s="14">
        <f t="shared" si="9"/>
        <v>98.51692302386536</v>
      </c>
      <c r="AE10" s="15">
        <v>2915.21</v>
      </c>
      <c r="AF10" s="15">
        <v>2644.6306800000002</v>
      </c>
      <c r="AG10" s="14">
        <f t="shared" si="10"/>
        <v>90.718359226265008</v>
      </c>
      <c r="AH10" s="15">
        <v>2967.6790000000001</v>
      </c>
      <c r="AI10" s="15">
        <v>2929.50731</v>
      </c>
      <c r="AJ10" s="14">
        <f t="shared" si="11"/>
        <v>98.713752734038948</v>
      </c>
      <c r="AK10" s="17"/>
      <c r="AL10" s="17"/>
      <c r="AM10" s="17"/>
    </row>
    <row r="11" spans="1:39">
      <c r="A11" s="11" t="s">
        <v>12</v>
      </c>
      <c r="B11" s="12" t="s">
        <v>13</v>
      </c>
      <c r="C11" s="15">
        <v>60829.144610000003</v>
      </c>
      <c r="D11" s="15">
        <v>56086.683969999998</v>
      </c>
      <c r="E11" s="15">
        <v>61450.444750000002</v>
      </c>
      <c r="F11" s="15">
        <f t="shared" si="0"/>
        <v>5363.7607800000042</v>
      </c>
      <c r="G11" s="14">
        <f t="shared" si="1"/>
        <v>109.56334088652666</v>
      </c>
      <c r="H11" s="14">
        <f t="shared" si="2"/>
        <v>101.02138562687904</v>
      </c>
      <c r="I11" s="15">
        <v>100.08806962813992</v>
      </c>
      <c r="J11" s="23">
        <v>42663.7402</v>
      </c>
      <c r="K11" s="23">
        <v>43232.608</v>
      </c>
      <c r="L11" s="14">
        <f t="shared" si="3"/>
        <v>101.33337536121599</v>
      </c>
      <c r="M11" s="23">
        <v>18165.404409999999</v>
      </c>
      <c r="N11" s="23">
        <v>18217.836749999995</v>
      </c>
      <c r="O11" s="14">
        <f t="shared" si="4"/>
        <v>100.28863844050248</v>
      </c>
      <c r="P11" s="15">
        <v>16974.023000000001</v>
      </c>
      <c r="Q11" s="15">
        <v>17349.092379999998</v>
      </c>
      <c r="R11" s="14">
        <f t="shared" si="5"/>
        <v>102.2096669717014</v>
      </c>
      <c r="S11" s="15">
        <v>12270.2</v>
      </c>
      <c r="T11" s="15">
        <v>12278.752400000001</v>
      </c>
      <c r="U11" s="14">
        <f t="shared" si="6"/>
        <v>100.06970057537774</v>
      </c>
      <c r="V11" s="15">
        <v>2626.7</v>
      </c>
      <c r="W11" s="15">
        <v>2626.7407799999996</v>
      </c>
      <c r="X11" s="14">
        <f t="shared" si="7"/>
        <v>100.00155251836904</v>
      </c>
      <c r="Y11" s="15">
        <v>1156.4000000000001</v>
      </c>
      <c r="Z11" s="15">
        <v>1156.4500700000001</v>
      </c>
      <c r="AA11" s="14">
        <f t="shared" si="8"/>
        <v>100.00432981667242</v>
      </c>
      <c r="AB11" s="15">
        <v>2051.3560000000002</v>
      </c>
      <c r="AC11" s="15">
        <v>2110.4647599999998</v>
      </c>
      <c r="AD11" s="14">
        <f t="shared" si="9"/>
        <v>102.88144817379332</v>
      </c>
      <c r="AE11" s="15">
        <v>872.93299999999999</v>
      </c>
      <c r="AF11" s="15">
        <v>888.94864000000007</v>
      </c>
      <c r="AG11" s="14">
        <f t="shared" si="10"/>
        <v>101.83469292603213</v>
      </c>
      <c r="AH11" s="15">
        <v>3655.502</v>
      </c>
      <c r="AI11" s="15">
        <v>3668.6422400000001</v>
      </c>
      <c r="AJ11" s="14">
        <f t="shared" si="11"/>
        <v>100.35946471920958</v>
      </c>
      <c r="AK11" s="17">
        <v>50.26</v>
      </c>
      <c r="AL11" s="17">
        <v>50.267160000000004</v>
      </c>
      <c r="AM11" s="17">
        <f t="shared" si="12"/>
        <v>100.01424592120974</v>
      </c>
    </row>
    <row r="12" spans="1:39">
      <c r="A12" s="11" t="s">
        <v>14</v>
      </c>
      <c r="B12" s="12" t="s">
        <v>15</v>
      </c>
      <c r="C12" s="15">
        <v>132749.435</v>
      </c>
      <c r="D12" s="15">
        <v>139691.47010000001</v>
      </c>
      <c r="E12" s="15">
        <v>134925.14747</v>
      </c>
      <c r="F12" s="15">
        <f t="shared" si="0"/>
        <v>-4766.3226300000097</v>
      </c>
      <c r="G12" s="14">
        <f t="shared" si="1"/>
        <v>96.587964442934151</v>
      </c>
      <c r="H12" s="14">
        <f t="shared" si="2"/>
        <v>101.63896175527978</v>
      </c>
      <c r="I12" s="15">
        <v>99.641215325355006</v>
      </c>
      <c r="J12" s="23">
        <v>85565.648000000001</v>
      </c>
      <c r="K12" s="23">
        <v>86820.316810000004</v>
      </c>
      <c r="L12" s="14">
        <f t="shared" si="3"/>
        <v>101.46632303889056</v>
      </c>
      <c r="M12" s="23">
        <v>47183.786999999997</v>
      </c>
      <c r="N12" s="23">
        <v>48104.83066</v>
      </c>
      <c r="O12" s="14">
        <f t="shared" si="4"/>
        <v>101.95203420191771</v>
      </c>
      <c r="P12" s="15">
        <v>32378.534</v>
      </c>
      <c r="Q12" s="15">
        <v>32558.879280000001</v>
      </c>
      <c r="R12" s="14">
        <f t="shared" si="5"/>
        <v>100.55699025780476</v>
      </c>
      <c r="S12" s="15">
        <v>19677.8</v>
      </c>
      <c r="T12" s="15">
        <v>19892.95205</v>
      </c>
      <c r="U12" s="14">
        <f t="shared" si="6"/>
        <v>101.09337451341105</v>
      </c>
      <c r="V12" s="15">
        <v>8000.7</v>
      </c>
      <c r="W12" s="15">
        <v>8016.7631799999999</v>
      </c>
      <c r="X12" s="14">
        <f t="shared" si="7"/>
        <v>100.20077218243404</v>
      </c>
      <c r="Y12" s="15">
        <v>6401.2</v>
      </c>
      <c r="Z12" s="15">
        <v>6599.5969999999998</v>
      </c>
      <c r="AA12" s="14">
        <f t="shared" si="8"/>
        <v>103.09937199275137</v>
      </c>
      <c r="AB12" s="15">
        <v>7961.1220000000003</v>
      </c>
      <c r="AC12" s="15">
        <v>8047.30069</v>
      </c>
      <c r="AD12" s="14">
        <f t="shared" si="9"/>
        <v>101.08249427656051</v>
      </c>
      <c r="AE12" s="15">
        <v>5396.66</v>
      </c>
      <c r="AF12" s="15">
        <v>5389.78053</v>
      </c>
      <c r="AG12" s="14">
        <f t="shared" si="10"/>
        <v>99.872523560869126</v>
      </c>
      <c r="AH12" s="15">
        <v>4523.8</v>
      </c>
      <c r="AI12" s="15">
        <v>4575.7679500000004</v>
      </c>
      <c r="AJ12" s="14">
        <f t="shared" si="11"/>
        <v>101.14876762898449</v>
      </c>
      <c r="AK12" s="17">
        <v>356.3</v>
      </c>
      <c r="AL12" s="17">
        <v>357.32799</v>
      </c>
      <c r="AM12" s="17">
        <f t="shared" si="12"/>
        <v>100.28851810272241</v>
      </c>
    </row>
    <row r="13" spans="1:39" s="18" customFormat="1">
      <c r="A13" s="16" t="s">
        <v>16</v>
      </c>
      <c r="B13" s="17" t="s">
        <v>17</v>
      </c>
      <c r="C13" s="15">
        <v>75890.582699999999</v>
      </c>
      <c r="D13" s="15">
        <v>69371.51509999999</v>
      </c>
      <c r="E13" s="15">
        <v>73889.066449999998</v>
      </c>
      <c r="F13" s="15">
        <f t="shared" si="0"/>
        <v>4517.5513500000088</v>
      </c>
      <c r="G13" s="14">
        <f t="shared" si="1"/>
        <v>106.51211285134525</v>
      </c>
      <c r="H13" s="14">
        <f t="shared" si="2"/>
        <v>97.362628960286003</v>
      </c>
      <c r="I13" s="15">
        <v>105.42012070958384</v>
      </c>
      <c r="J13" s="23">
        <v>60401.710719999995</v>
      </c>
      <c r="K13" s="23">
        <v>58692.581019999998</v>
      </c>
      <c r="L13" s="14">
        <f t="shared" si="3"/>
        <v>97.1703952096276</v>
      </c>
      <c r="M13" s="23">
        <v>15488.87198</v>
      </c>
      <c r="N13" s="23">
        <v>15196.485430000002</v>
      </c>
      <c r="O13" s="14">
        <f t="shared" si="4"/>
        <v>98.11227989760944</v>
      </c>
      <c r="P13" s="15">
        <v>25349.56594</v>
      </c>
      <c r="Q13" s="15">
        <v>22601.567320000002</v>
      </c>
      <c r="R13" s="14">
        <f t="shared" si="5"/>
        <v>89.159583140380988</v>
      </c>
      <c r="S13" s="15">
        <v>17857</v>
      </c>
      <c r="T13" s="15">
        <v>18274.283910000002</v>
      </c>
      <c r="U13" s="14">
        <f t="shared" si="6"/>
        <v>102.33680859046873</v>
      </c>
      <c r="V13" s="15">
        <v>5610.1</v>
      </c>
      <c r="W13" s="15">
        <v>5624.5837599999995</v>
      </c>
      <c r="X13" s="14">
        <f t="shared" si="7"/>
        <v>100.25817293809378</v>
      </c>
      <c r="Y13" s="15">
        <v>944.71627999999998</v>
      </c>
      <c r="Z13" s="15">
        <v>945.30244999999991</v>
      </c>
      <c r="AA13" s="14">
        <f t="shared" si="8"/>
        <v>100.06204720003342</v>
      </c>
      <c r="AB13" s="15">
        <v>1723.7016999999998</v>
      </c>
      <c r="AC13" s="15">
        <v>1561.4806000000001</v>
      </c>
      <c r="AD13" s="14">
        <f t="shared" si="9"/>
        <v>90.588795033386589</v>
      </c>
      <c r="AE13" s="15">
        <v>831.22037999999998</v>
      </c>
      <c r="AF13" s="15">
        <v>826.89316000000008</v>
      </c>
      <c r="AG13" s="14">
        <f t="shared" si="10"/>
        <v>99.479413630353974</v>
      </c>
      <c r="AH13" s="15">
        <v>1670.9255800000001</v>
      </c>
      <c r="AI13" s="15">
        <v>1351.58294</v>
      </c>
      <c r="AJ13" s="14">
        <f t="shared" si="11"/>
        <v>80.88827869880356</v>
      </c>
      <c r="AK13" s="17">
        <v>5.3527299999999993</v>
      </c>
      <c r="AL13" s="17">
        <v>5.3527299999999993</v>
      </c>
      <c r="AM13" s="17">
        <f t="shared" si="12"/>
        <v>100</v>
      </c>
    </row>
    <row r="14" spans="1:39">
      <c r="A14" s="11" t="s">
        <v>18</v>
      </c>
      <c r="B14" s="12" t="s">
        <v>19</v>
      </c>
      <c r="C14" s="15">
        <v>176026.70512999999</v>
      </c>
      <c r="D14" s="15">
        <v>136287.13159999999</v>
      </c>
      <c r="E14" s="15">
        <v>152449.33979</v>
      </c>
      <c r="F14" s="15">
        <f t="shared" si="0"/>
        <v>16162.208190000005</v>
      </c>
      <c r="G14" s="14">
        <f t="shared" si="1"/>
        <v>111.85893928521129</v>
      </c>
      <c r="H14" s="14">
        <f t="shared" si="2"/>
        <v>86.605802044304852</v>
      </c>
      <c r="I14" s="15">
        <v>83.914661083625859</v>
      </c>
      <c r="J14" s="23">
        <v>112253.42339</v>
      </c>
      <c r="K14" s="23">
        <v>109328.7188</v>
      </c>
      <c r="L14" s="14">
        <f t="shared" si="3"/>
        <v>97.394551986322284</v>
      </c>
      <c r="M14" s="23">
        <v>63773.281739999991</v>
      </c>
      <c r="N14" s="23">
        <v>43120.62099000001</v>
      </c>
      <c r="O14" s="14">
        <f t="shared" si="4"/>
        <v>67.615496354414233</v>
      </c>
      <c r="P14" s="15">
        <v>63115.849009999998</v>
      </c>
      <c r="Q14" s="15">
        <v>62041.552349999998</v>
      </c>
      <c r="R14" s="14">
        <f t="shared" si="5"/>
        <v>98.297897157606499</v>
      </c>
      <c r="S14" s="15">
        <v>12365.43</v>
      </c>
      <c r="T14" s="15">
        <v>12466.09114</v>
      </c>
      <c r="U14" s="14">
        <f t="shared" si="6"/>
        <v>100.81405288776857</v>
      </c>
      <c r="V14" s="15">
        <v>7002.23</v>
      </c>
      <c r="W14" s="15">
        <v>7023.6895999999997</v>
      </c>
      <c r="X14" s="14">
        <f t="shared" si="7"/>
        <v>100.30646808231091</v>
      </c>
      <c r="Y14" s="15">
        <v>8267.7000000000007</v>
      </c>
      <c r="Z14" s="15">
        <v>8280.8599900000008</v>
      </c>
      <c r="AA14" s="14">
        <f t="shared" si="8"/>
        <v>100.15917353072801</v>
      </c>
      <c r="AB14" s="15">
        <v>8025.3980099999999</v>
      </c>
      <c r="AC14" s="15">
        <v>7002.9534800000001</v>
      </c>
      <c r="AD14" s="14">
        <f t="shared" si="9"/>
        <v>87.259890054973113</v>
      </c>
      <c r="AE14" s="15">
        <v>4469.68</v>
      </c>
      <c r="AF14" s="15">
        <v>3350.4850499999998</v>
      </c>
      <c r="AG14" s="14">
        <f t="shared" si="10"/>
        <v>74.960289103470487</v>
      </c>
      <c r="AH14" s="15">
        <v>4666.2749999999996</v>
      </c>
      <c r="AI14" s="15">
        <v>4550.2713899999999</v>
      </c>
      <c r="AJ14" s="14">
        <f t="shared" si="11"/>
        <v>97.513999710690015</v>
      </c>
      <c r="AK14" s="17">
        <v>40.770000000000003</v>
      </c>
      <c r="AL14" s="17">
        <v>40.800699999999999</v>
      </c>
      <c r="AM14" s="17">
        <f t="shared" si="12"/>
        <v>100.07530046602892</v>
      </c>
    </row>
    <row r="15" spans="1:39">
      <c r="A15" s="11" t="s">
        <v>20</v>
      </c>
      <c r="B15" s="12" t="s">
        <v>21</v>
      </c>
      <c r="C15" s="15">
        <v>43376.571000000004</v>
      </c>
      <c r="D15" s="15">
        <v>39881.447799999994</v>
      </c>
      <c r="E15" s="15">
        <v>43780.36666</v>
      </c>
      <c r="F15" s="15">
        <f t="shared" si="0"/>
        <v>3898.9188600000052</v>
      </c>
      <c r="G15" s="14">
        <f t="shared" si="1"/>
        <v>109.77627211417335</v>
      </c>
      <c r="H15" s="14">
        <f t="shared" si="2"/>
        <v>100.93090728633204</v>
      </c>
      <c r="I15" s="15">
        <v>101.65814504782924</v>
      </c>
      <c r="J15" s="23">
        <v>32932.985000000001</v>
      </c>
      <c r="K15" s="23">
        <v>33165.923490000001</v>
      </c>
      <c r="L15" s="14">
        <f t="shared" si="3"/>
        <v>100.70731058845715</v>
      </c>
      <c r="M15" s="23">
        <v>10443.585999999999</v>
      </c>
      <c r="N15" s="23">
        <v>10614.44317</v>
      </c>
      <c r="O15" s="14">
        <f t="shared" si="4"/>
        <v>101.6360009866343</v>
      </c>
      <c r="P15" s="15">
        <v>11750.9</v>
      </c>
      <c r="Q15" s="15">
        <v>11548.22464</v>
      </c>
      <c r="R15" s="14">
        <f t="shared" si="5"/>
        <v>98.275235428775673</v>
      </c>
      <c r="S15" s="15">
        <v>7019.1</v>
      </c>
      <c r="T15" s="15">
        <v>7209.5311700000002</v>
      </c>
      <c r="U15" s="14">
        <f t="shared" si="6"/>
        <v>102.71304255531335</v>
      </c>
      <c r="V15" s="15">
        <v>4029</v>
      </c>
      <c r="W15" s="15">
        <v>4033.4331499999998</v>
      </c>
      <c r="X15" s="14">
        <f t="shared" si="7"/>
        <v>100.11003102506825</v>
      </c>
      <c r="Y15" s="15">
        <v>938.6</v>
      </c>
      <c r="Z15" s="15">
        <v>943.98195999999996</v>
      </c>
      <c r="AA15" s="14">
        <f t="shared" si="8"/>
        <v>100.57340294054976</v>
      </c>
      <c r="AB15" s="15">
        <v>2828.6849999999999</v>
      </c>
      <c r="AC15" s="15">
        <v>2923.3941500000001</v>
      </c>
      <c r="AD15" s="14">
        <f t="shared" si="9"/>
        <v>103.34816884877603</v>
      </c>
      <c r="AE15" s="15">
        <v>895.6</v>
      </c>
      <c r="AF15" s="15">
        <v>841.53044</v>
      </c>
      <c r="AG15" s="14">
        <f t="shared" si="10"/>
        <v>93.96275569450647</v>
      </c>
      <c r="AH15" s="15">
        <v>1522.9</v>
      </c>
      <c r="AI15" s="15">
        <v>1563.3750199999999</v>
      </c>
      <c r="AJ15" s="14">
        <f t="shared" si="11"/>
        <v>102.65775953772408</v>
      </c>
      <c r="AK15" s="17">
        <v>-1.7</v>
      </c>
      <c r="AL15" s="17">
        <v>-1.7460599999999999</v>
      </c>
      <c r="AM15" s="17">
        <f t="shared" si="12"/>
        <v>102.70941176470588</v>
      </c>
    </row>
    <row r="16" spans="1:39">
      <c r="A16" s="11" t="s">
        <v>22</v>
      </c>
      <c r="B16" s="12" t="s">
        <v>23</v>
      </c>
      <c r="C16" s="15">
        <v>70711.58</v>
      </c>
      <c r="D16" s="15">
        <v>67987.340459999992</v>
      </c>
      <c r="E16" s="15">
        <v>72677.911609999996</v>
      </c>
      <c r="F16" s="15">
        <f t="shared" si="0"/>
        <v>4690.5711500000034</v>
      </c>
      <c r="G16" s="14">
        <f t="shared" si="1"/>
        <v>106.89918316890139</v>
      </c>
      <c r="H16" s="14">
        <f t="shared" si="2"/>
        <v>102.78077736348132</v>
      </c>
      <c r="I16" s="15">
        <v>104.04383580049856</v>
      </c>
      <c r="J16" s="23">
        <v>44646.6</v>
      </c>
      <c r="K16" s="23">
        <v>45961.289100000002</v>
      </c>
      <c r="L16" s="14">
        <f t="shared" si="3"/>
        <v>102.94465670398193</v>
      </c>
      <c r="M16" s="23">
        <v>26064.98</v>
      </c>
      <c r="N16" s="23">
        <v>26716.622510000001</v>
      </c>
      <c r="O16" s="14">
        <f t="shared" si="4"/>
        <v>102.50006909654257</v>
      </c>
      <c r="P16" s="15">
        <v>19131.400000000001</v>
      </c>
      <c r="Q16" s="15">
        <v>19345.330129999998</v>
      </c>
      <c r="R16" s="14">
        <f t="shared" si="5"/>
        <v>101.11821471507571</v>
      </c>
      <c r="S16" s="15">
        <v>10606.1</v>
      </c>
      <c r="T16" s="15">
        <v>10661.018980000001</v>
      </c>
      <c r="U16" s="14">
        <f t="shared" si="6"/>
        <v>100.51780560243633</v>
      </c>
      <c r="V16" s="15">
        <v>4214.7</v>
      </c>
      <c r="W16" s="15">
        <v>4247.4304499999998</v>
      </c>
      <c r="X16" s="14">
        <f t="shared" si="7"/>
        <v>100.77657840415688</v>
      </c>
      <c r="Y16" s="15">
        <v>1146.9000000000001</v>
      </c>
      <c r="Z16" s="15">
        <v>1148.0189800000001</v>
      </c>
      <c r="AA16" s="14">
        <f t="shared" si="8"/>
        <v>100.0975656116488</v>
      </c>
      <c r="AB16" s="15">
        <v>1959.5</v>
      </c>
      <c r="AC16" s="15">
        <v>2001.9394299999999</v>
      </c>
      <c r="AD16" s="14">
        <f t="shared" si="9"/>
        <v>102.16582954835415</v>
      </c>
      <c r="AE16" s="15">
        <v>1047.7</v>
      </c>
      <c r="AF16" s="15">
        <v>1060.34545</v>
      </c>
      <c r="AG16" s="14">
        <f t="shared" si="10"/>
        <v>101.20697241576788</v>
      </c>
      <c r="AH16" s="15">
        <v>2678.3</v>
      </c>
      <c r="AI16" s="15">
        <v>2774.2556500000001</v>
      </c>
      <c r="AJ16" s="14">
        <f t="shared" si="11"/>
        <v>103.58270731434118</v>
      </c>
      <c r="AK16" s="17"/>
      <c r="AL16" s="17"/>
      <c r="AM16" s="17"/>
    </row>
    <row r="17" spans="1:39">
      <c r="A17" s="11" t="s">
        <v>24</v>
      </c>
      <c r="B17" s="12" t="s">
        <v>25</v>
      </c>
      <c r="C17" s="15">
        <v>167250.25967</v>
      </c>
      <c r="D17" s="15">
        <v>173642.33878999998</v>
      </c>
      <c r="E17" s="15">
        <v>162732.77359</v>
      </c>
      <c r="F17" s="15">
        <f t="shared" si="0"/>
        <v>-10909.565199999983</v>
      </c>
      <c r="G17" s="14">
        <f t="shared" si="1"/>
        <v>93.717220537328842</v>
      </c>
      <c r="H17" s="14">
        <f t="shared" si="2"/>
        <v>97.298966178639475</v>
      </c>
      <c r="I17" s="15">
        <v>98.50196497844874</v>
      </c>
      <c r="J17" s="23">
        <v>112242.78079999999</v>
      </c>
      <c r="K17" s="23">
        <v>109679.15257999998</v>
      </c>
      <c r="L17" s="14">
        <f t="shared" si="3"/>
        <v>97.71599723231374</v>
      </c>
      <c r="M17" s="23">
        <v>55007.478870000006</v>
      </c>
      <c r="N17" s="23">
        <v>53053.621009999995</v>
      </c>
      <c r="O17" s="14">
        <f t="shared" si="4"/>
        <v>96.448014160733322</v>
      </c>
      <c r="P17" s="15">
        <v>52778.896000000001</v>
      </c>
      <c r="Q17" s="15">
        <v>50346.555159999996</v>
      </c>
      <c r="R17" s="14">
        <f t="shared" si="5"/>
        <v>95.391451840902462</v>
      </c>
      <c r="S17" s="15">
        <v>9846.52</v>
      </c>
      <c r="T17" s="15">
        <v>9846.5221500000007</v>
      </c>
      <c r="U17" s="14">
        <f t="shared" si="6"/>
        <v>100.00002183512551</v>
      </c>
      <c r="V17" s="15">
        <v>4140.3100000000004</v>
      </c>
      <c r="W17" s="15">
        <v>4140.3105299999997</v>
      </c>
      <c r="X17" s="14">
        <f t="shared" si="7"/>
        <v>100.00001280097382</v>
      </c>
      <c r="Y17" s="15">
        <v>10467.771000000001</v>
      </c>
      <c r="Z17" s="15">
        <v>10467.77101</v>
      </c>
      <c r="AA17" s="14">
        <f t="shared" si="8"/>
        <v>100.00000009553132</v>
      </c>
      <c r="AB17" s="15">
        <v>20177.027999999998</v>
      </c>
      <c r="AC17" s="15">
        <v>19783.85889</v>
      </c>
      <c r="AD17" s="14">
        <f t="shared" si="9"/>
        <v>98.051402267965344</v>
      </c>
      <c r="AE17" s="15">
        <v>3589.4810000000002</v>
      </c>
      <c r="AF17" s="15">
        <v>3594.1197499999998</v>
      </c>
      <c r="AG17" s="14">
        <f t="shared" si="10"/>
        <v>100.12923177473287</v>
      </c>
      <c r="AH17" s="15">
        <v>7141.6904299999997</v>
      </c>
      <c r="AI17" s="15">
        <v>7141.6904299999997</v>
      </c>
      <c r="AJ17" s="14">
        <f t="shared" si="11"/>
        <v>100</v>
      </c>
      <c r="AK17" s="17">
        <v>15.74</v>
      </c>
      <c r="AL17" s="17">
        <v>15.74</v>
      </c>
      <c r="AM17" s="17">
        <f t="shared" si="12"/>
        <v>100</v>
      </c>
    </row>
    <row r="18" spans="1:39">
      <c r="A18" s="11" t="s">
        <v>26</v>
      </c>
      <c r="B18" s="12" t="s">
        <v>27</v>
      </c>
      <c r="C18" s="15">
        <v>72708.625520000001</v>
      </c>
      <c r="D18" s="15">
        <v>65690.751239999998</v>
      </c>
      <c r="E18" s="15">
        <v>74446.143230000001</v>
      </c>
      <c r="F18" s="15">
        <f t="shared" si="0"/>
        <v>8755.3919900000037</v>
      </c>
      <c r="G18" s="14">
        <f t="shared" si="1"/>
        <v>113.32819586430413</v>
      </c>
      <c r="H18" s="14">
        <f t="shared" si="2"/>
        <v>102.38969956806852</v>
      </c>
      <c r="I18" s="15">
        <v>100.04718452410771</v>
      </c>
      <c r="J18" s="23">
        <v>52768.805070000002</v>
      </c>
      <c r="K18" s="23">
        <v>54594.784439999989</v>
      </c>
      <c r="L18" s="14">
        <f t="shared" si="3"/>
        <v>103.46033867467295</v>
      </c>
      <c r="M18" s="23">
        <v>19939.820449999999</v>
      </c>
      <c r="N18" s="23">
        <v>19851.358789999998</v>
      </c>
      <c r="O18" s="14">
        <f t="shared" si="4"/>
        <v>99.556356787555728</v>
      </c>
      <c r="P18" s="15">
        <v>22044.903460000001</v>
      </c>
      <c r="Q18" s="15">
        <v>21381.161789999998</v>
      </c>
      <c r="R18" s="14">
        <f t="shared" si="5"/>
        <v>96.989137778696346</v>
      </c>
      <c r="S18" s="15">
        <v>12352.092000000001</v>
      </c>
      <c r="T18" s="15">
        <v>13782.289070000001</v>
      </c>
      <c r="U18" s="14">
        <f t="shared" si="6"/>
        <v>111.57858174955304</v>
      </c>
      <c r="V18" s="15">
        <v>2862.06</v>
      </c>
      <c r="W18" s="15">
        <v>2862.0585899999996</v>
      </c>
      <c r="X18" s="14">
        <f t="shared" si="7"/>
        <v>99.999950734785429</v>
      </c>
      <c r="Y18" s="15">
        <v>5196.1260000000002</v>
      </c>
      <c r="Z18" s="15">
        <v>5196.1279100000002</v>
      </c>
      <c r="AA18" s="14">
        <f t="shared" si="8"/>
        <v>100.00003675815405</v>
      </c>
      <c r="AB18" s="15">
        <v>3045.8915299999999</v>
      </c>
      <c r="AC18" s="15">
        <v>2971.44929</v>
      </c>
      <c r="AD18" s="14">
        <f t="shared" si="9"/>
        <v>97.555978626724112</v>
      </c>
      <c r="AE18" s="15">
        <v>1401.83428</v>
      </c>
      <c r="AF18" s="15">
        <v>1552.7225600000002</v>
      </c>
      <c r="AG18" s="14">
        <f t="shared" si="10"/>
        <v>110.76363177536221</v>
      </c>
      <c r="AH18" s="15">
        <v>2205.4699999999998</v>
      </c>
      <c r="AI18" s="15">
        <v>2205.4748999999997</v>
      </c>
      <c r="AJ18" s="14">
        <f t="shared" si="11"/>
        <v>100.00022217486521</v>
      </c>
      <c r="AK18" s="17">
        <v>61.024470000000001</v>
      </c>
      <c r="AL18" s="17">
        <v>57.920439999999999</v>
      </c>
      <c r="AM18" s="17">
        <f t="shared" si="12"/>
        <v>94.913466679841704</v>
      </c>
    </row>
    <row r="19" spans="1:39">
      <c r="A19" s="11" t="s">
        <v>28</v>
      </c>
      <c r="B19" s="12" t="s">
        <v>29</v>
      </c>
      <c r="C19" s="15">
        <v>130283.31019</v>
      </c>
      <c r="D19" s="15">
        <v>130703.09911</v>
      </c>
      <c r="E19" s="15">
        <v>134408.671</v>
      </c>
      <c r="F19" s="15">
        <f t="shared" si="0"/>
        <v>3705.5718900000065</v>
      </c>
      <c r="G19" s="14">
        <f t="shared" si="1"/>
        <v>102.83510637102904</v>
      </c>
      <c r="H19" s="14">
        <f t="shared" si="2"/>
        <v>103.16645378750641</v>
      </c>
      <c r="I19" s="15">
        <v>103.6581848046734</v>
      </c>
      <c r="J19" s="23">
        <v>100918.45475</v>
      </c>
      <c r="K19" s="23">
        <v>103271.44478000001</v>
      </c>
      <c r="L19" s="14">
        <f t="shared" si="3"/>
        <v>102.33157556348731</v>
      </c>
      <c r="M19" s="23">
        <v>29364.855440000003</v>
      </c>
      <c r="N19" s="23">
        <v>31137.226220000004</v>
      </c>
      <c r="O19" s="14">
        <f t="shared" si="4"/>
        <v>106.03568706006885</v>
      </c>
      <c r="P19" s="15">
        <v>74298.782819999993</v>
      </c>
      <c r="Q19" s="15">
        <v>75093.417199999996</v>
      </c>
      <c r="R19" s="14">
        <f t="shared" si="5"/>
        <v>101.06951197562029</v>
      </c>
      <c r="S19" s="15">
        <v>8259.4230000000007</v>
      </c>
      <c r="T19" s="15">
        <v>8297.2943300000006</v>
      </c>
      <c r="U19" s="14">
        <f t="shared" si="6"/>
        <v>100.45852270794219</v>
      </c>
      <c r="V19" s="15">
        <v>4718.5820000000003</v>
      </c>
      <c r="W19" s="15">
        <v>4724.4361200000003</v>
      </c>
      <c r="X19" s="14">
        <f t="shared" si="7"/>
        <v>100.12406523824318</v>
      </c>
      <c r="Y19" s="15">
        <v>2642.7060000000001</v>
      </c>
      <c r="Z19" s="15">
        <v>2731.0223700000001</v>
      </c>
      <c r="AA19" s="14">
        <f t="shared" si="8"/>
        <v>103.34189160655782</v>
      </c>
      <c r="AB19" s="15">
        <v>3676.0960499999997</v>
      </c>
      <c r="AC19" s="15">
        <v>3936.59231</v>
      </c>
      <c r="AD19" s="14">
        <f t="shared" si="9"/>
        <v>107.08622017642875</v>
      </c>
      <c r="AE19" s="15">
        <v>1784.5708999999999</v>
      </c>
      <c r="AF19" s="15">
        <v>1768.70225</v>
      </c>
      <c r="AG19" s="14">
        <f t="shared" si="10"/>
        <v>99.110786239986325</v>
      </c>
      <c r="AH19" s="15">
        <v>3876.5</v>
      </c>
      <c r="AI19" s="15">
        <v>4158.0864300000003</v>
      </c>
      <c r="AJ19" s="14">
        <f t="shared" si="11"/>
        <v>107.26393473494132</v>
      </c>
      <c r="AK19" s="17">
        <v>0</v>
      </c>
      <c r="AL19" s="17">
        <v>1.0397100000000001</v>
      </c>
      <c r="AM19" s="17">
        <v>0</v>
      </c>
    </row>
    <row r="20" spans="1:39">
      <c r="A20" s="11" t="s">
        <v>30</v>
      </c>
      <c r="B20" s="12" t="s">
        <v>31</v>
      </c>
      <c r="C20" s="15">
        <v>38844.307999999997</v>
      </c>
      <c r="D20" s="15">
        <v>38263.242119999995</v>
      </c>
      <c r="E20" s="15">
        <v>38578.911039999999</v>
      </c>
      <c r="F20" s="15">
        <f t="shared" si="0"/>
        <v>315.66892000000371</v>
      </c>
      <c r="G20" s="14">
        <f t="shared" si="1"/>
        <v>100.82499261042754</v>
      </c>
      <c r="H20" s="14">
        <f t="shared" si="2"/>
        <v>99.316767439903941</v>
      </c>
      <c r="I20" s="15">
        <v>101.47751797849639</v>
      </c>
      <c r="J20" s="23">
        <v>25563.825000000001</v>
      </c>
      <c r="K20" s="23">
        <v>25365.043110000002</v>
      </c>
      <c r="L20" s="14">
        <f t="shared" si="3"/>
        <v>99.222409439901909</v>
      </c>
      <c r="M20" s="23">
        <v>13280.483</v>
      </c>
      <c r="N20" s="23">
        <v>13213.86793</v>
      </c>
      <c r="O20" s="14">
        <f t="shared" si="4"/>
        <v>99.498398740467493</v>
      </c>
      <c r="P20" s="15">
        <v>11176.433999999999</v>
      </c>
      <c r="Q20" s="15">
        <v>10860.36058</v>
      </c>
      <c r="R20" s="14">
        <f t="shared" si="5"/>
        <v>97.171965405065706</v>
      </c>
      <c r="S20" s="15">
        <v>3039.578</v>
      </c>
      <c r="T20" s="15">
        <v>3039.5782300000001</v>
      </c>
      <c r="U20" s="14">
        <f t="shared" si="6"/>
        <v>100.00000756683987</v>
      </c>
      <c r="V20" s="15">
        <v>2262.4960000000001</v>
      </c>
      <c r="W20" s="15">
        <v>2262.49595</v>
      </c>
      <c r="X20" s="14">
        <f t="shared" si="7"/>
        <v>99.999997790051339</v>
      </c>
      <c r="Y20" s="15">
        <v>882.553</v>
      </c>
      <c r="Z20" s="15">
        <v>882.55349000000001</v>
      </c>
      <c r="AA20" s="14">
        <f t="shared" si="8"/>
        <v>100.00005552074494</v>
      </c>
      <c r="AB20" s="15">
        <v>1948.444</v>
      </c>
      <c r="AC20" s="15">
        <v>1958.2873400000001</v>
      </c>
      <c r="AD20" s="14">
        <f t="shared" si="9"/>
        <v>100.5051897822057</v>
      </c>
      <c r="AE20" s="15">
        <v>840.00300000000004</v>
      </c>
      <c r="AF20" s="15">
        <v>720.39690000000007</v>
      </c>
      <c r="AG20" s="14">
        <f t="shared" si="10"/>
        <v>85.761229424180627</v>
      </c>
      <c r="AH20" s="15">
        <v>1087.665</v>
      </c>
      <c r="AI20" s="15">
        <v>1057.39508</v>
      </c>
      <c r="AJ20" s="14">
        <f t="shared" si="11"/>
        <v>97.216981331568093</v>
      </c>
      <c r="AK20" s="17">
        <v>758.66300000000001</v>
      </c>
      <c r="AL20" s="17">
        <v>478.64542999999998</v>
      </c>
      <c r="AM20" s="17">
        <f t="shared" si="12"/>
        <v>63.090651580477754</v>
      </c>
    </row>
    <row r="21" spans="1:39">
      <c r="A21" s="11" t="s">
        <v>32</v>
      </c>
      <c r="B21" s="12" t="s">
        <v>33</v>
      </c>
      <c r="C21" s="15">
        <v>106347.66232999999</v>
      </c>
      <c r="D21" s="15">
        <v>101723.37191</v>
      </c>
      <c r="E21" s="15">
        <v>105370.07209</v>
      </c>
      <c r="F21" s="15">
        <f t="shared" si="0"/>
        <v>3646.7001799999998</v>
      </c>
      <c r="G21" s="14">
        <f t="shared" si="1"/>
        <v>103.58491869815958</v>
      </c>
      <c r="H21" s="14">
        <f t="shared" si="2"/>
        <v>99.080760010533666</v>
      </c>
      <c r="I21" s="15">
        <v>96.471530469332095</v>
      </c>
      <c r="J21" s="23">
        <v>71912.600000000006</v>
      </c>
      <c r="K21" s="23">
        <v>72185.221310000008</v>
      </c>
      <c r="L21" s="14">
        <f t="shared" si="3"/>
        <v>100.37910089469717</v>
      </c>
      <c r="M21" s="23">
        <v>34435.062330000001</v>
      </c>
      <c r="N21" s="23">
        <v>33184.850780000001</v>
      </c>
      <c r="O21" s="14">
        <f t="shared" si="4"/>
        <v>96.369364637650705</v>
      </c>
      <c r="P21" s="15">
        <v>28463.9</v>
      </c>
      <c r="Q21" s="15">
        <v>28408.41603</v>
      </c>
      <c r="R21" s="14">
        <f t="shared" si="5"/>
        <v>99.805072495336191</v>
      </c>
      <c r="S21" s="15">
        <v>18320</v>
      </c>
      <c r="T21" s="15">
        <v>18506.556629999999</v>
      </c>
      <c r="U21" s="14">
        <f t="shared" si="6"/>
        <v>101.0183222161572</v>
      </c>
      <c r="V21" s="15">
        <v>11374.2</v>
      </c>
      <c r="W21" s="15">
        <v>11382.567349999999</v>
      </c>
      <c r="X21" s="14">
        <f t="shared" si="7"/>
        <v>100.07356429463169</v>
      </c>
      <c r="Y21" s="15">
        <v>2013</v>
      </c>
      <c r="Z21" s="15">
        <v>2034.9016799999999</v>
      </c>
      <c r="AA21" s="14">
        <f t="shared" si="8"/>
        <v>101.08801192250371</v>
      </c>
      <c r="AB21" s="15">
        <v>2330.6999999999998</v>
      </c>
      <c r="AC21" s="15">
        <v>2355.7811000000002</v>
      </c>
      <c r="AD21" s="14">
        <f t="shared" si="9"/>
        <v>101.07611876260351</v>
      </c>
      <c r="AE21" s="15">
        <v>2458.3000000000002</v>
      </c>
      <c r="AF21" s="15">
        <v>1818.6140800000001</v>
      </c>
      <c r="AG21" s="14">
        <f t="shared" si="10"/>
        <v>73.978524996949119</v>
      </c>
      <c r="AH21" s="15">
        <v>4765.8</v>
      </c>
      <c r="AI21" s="15">
        <v>4751.6492699999999</v>
      </c>
      <c r="AJ21" s="14">
        <f t="shared" si="11"/>
        <v>99.703077552562007</v>
      </c>
      <c r="AK21" s="17">
        <v>9.3000000000000007</v>
      </c>
      <c r="AL21" s="17">
        <v>9.2741699999999998</v>
      </c>
      <c r="AM21" s="17">
        <f t="shared" si="12"/>
        <v>99.722258064516126</v>
      </c>
    </row>
    <row r="22" spans="1:39">
      <c r="A22" s="11" t="s">
        <v>34</v>
      </c>
      <c r="B22" s="12" t="s">
        <v>35</v>
      </c>
      <c r="C22" s="15">
        <v>127271.4745</v>
      </c>
      <c r="D22" s="15">
        <v>185022.25684000002</v>
      </c>
      <c r="E22" s="15">
        <v>128205.68634</v>
      </c>
      <c r="F22" s="15">
        <f t="shared" si="0"/>
        <v>-56816.570500000016</v>
      </c>
      <c r="G22" s="14">
        <f t="shared" si="1"/>
        <v>69.292034660925822</v>
      </c>
      <c r="H22" s="14">
        <f t="shared" si="2"/>
        <v>100.73403081379402</v>
      </c>
      <c r="I22" s="15">
        <v>101.15608609476585</v>
      </c>
      <c r="J22" s="23">
        <v>87601.80287</v>
      </c>
      <c r="K22" s="23">
        <v>88573.394700000004</v>
      </c>
      <c r="L22" s="14">
        <f t="shared" si="3"/>
        <v>101.10910026753884</v>
      </c>
      <c r="M22" s="23">
        <v>39669.671630000004</v>
      </c>
      <c r="N22" s="23">
        <v>39632.291639999996</v>
      </c>
      <c r="O22" s="14">
        <f t="shared" si="4"/>
        <v>99.905771869380075</v>
      </c>
      <c r="P22" s="15">
        <v>37083.977599999998</v>
      </c>
      <c r="Q22" s="15">
        <v>37617.939700000003</v>
      </c>
      <c r="R22" s="14">
        <f t="shared" si="5"/>
        <v>101.4398727821473</v>
      </c>
      <c r="S22" s="15">
        <v>16687.361400000002</v>
      </c>
      <c r="T22" s="15">
        <v>16885.175480000002</v>
      </c>
      <c r="U22" s="14">
        <f t="shared" si="6"/>
        <v>101.18541257217572</v>
      </c>
      <c r="V22" s="15">
        <v>9089.68</v>
      </c>
      <c r="W22" s="15">
        <v>9097.8113200000007</v>
      </c>
      <c r="X22" s="14">
        <f t="shared" si="7"/>
        <v>100.0894566145343</v>
      </c>
      <c r="Y22" s="15">
        <v>4179.78</v>
      </c>
      <c r="Z22" s="15">
        <v>4181.4857599999996</v>
      </c>
      <c r="AA22" s="14">
        <f t="shared" si="8"/>
        <v>100.04080980338679</v>
      </c>
      <c r="AB22" s="15">
        <v>6412.2</v>
      </c>
      <c r="AC22" s="15">
        <v>6333.2039999999997</v>
      </c>
      <c r="AD22" s="14">
        <f t="shared" si="9"/>
        <v>98.768035931505565</v>
      </c>
      <c r="AE22" s="15">
        <v>3251.7</v>
      </c>
      <c r="AF22" s="15">
        <v>3271.7104399999998</v>
      </c>
      <c r="AG22" s="14">
        <f t="shared" si="10"/>
        <v>100.6153839530092</v>
      </c>
      <c r="AH22" s="15">
        <v>2748.52</v>
      </c>
      <c r="AI22" s="15">
        <v>2753.3498599999998</v>
      </c>
      <c r="AJ22" s="14">
        <f t="shared" si="11"/>
        <v>100.17572584518213</v>
      </c>
      <c r="AK22" s="17">
        <v>9.1999999999999993</v>
      </c>
      <c r="AL22" s="17">
        <v>9.1679899999999996</v>
      </c>
      <c r="AM22" s="17">
        <f t="shared" si="12"/>
        <v>99.652065217391311</v>
      </c>
    </row>
    <row r="23" spans="1:39">
      <c r="A23" s="11" t="s">
        <v>36</v>
      </c>
      <c r="B23" s="12" t="s">
        <v>37</v>
      </c>
      <c r="C23" s="15">
        <v>79565.25503</v>
      </c>
      <c r="D23" s="15">
        <v>73578.796860000002</v>
      </c>
      <c r="E23" s="15">
        <v>77999.714870000011</v>
      </c>
      <c r="F23" s="15">
        <f t="shared" si="0"/>
        <v>4420.9180100000085</v>
      </c>
      <c r="G23" s="14">
        <f t="shared" si="1"/>
        <v>106.00841301932647</v>
      </c>
      <c r="H23" s="14">
        <f t="shared" si="2"/>
        <v>98.032382150462908</v>
      </c>
      <c r="I23" s="15">
        <v>97.95096822395189</v>
      </c>
      <c r="J23" s="23">
        <v>63117.192219999997</v>
      </c>
      <c r="K23" s="23">
        <v>61509.91274</v>
      </c>
      <c r="L23" s="14">
        <f t="shared" si="3"/>
        <v>97.453499714629729</v>
      </c>
      <c r="M23" s="23">
        <v>16448.062809999999</v>
      </c>
      <c r="N23" s="23">
        <v>16489.80213</v>
      </c>
      <c r="O23" s="14">
        <f t="shared" si="4"/>
        <v>100.25376435196141</v>
      </c>
      <c r="P23" s="15">
        <v>34628.716890000003</v>
      </c>
      <c r="Q23" s="15">
        <v>34081.030439999995</v>
      </c>
      <c r="R23" s="14">
        <f t="shared" si="5"/>
        <v>98.418403859029013</v>
      </c>
      <c r="S23" s="15">
        <v>10037.62933</v>
      </c>
      <c r="T23" s="15">
        <v>9254.6893900000014</v>
      </c>
      <c r="U23" s="14">
        <f t="shared" si="6"/>
        <v>92.199951659302826</v>
      </c>
      <c r="V23" s="15">
        <v>6575</v>
      </c>
      <c r="W23" s="15">
        <v>6386.5818499999996</v>
      </c>
      <c r="X23" s="14">
        <f t="shared" si="7"/>
        <v>97.134324714828892</v>
      </c>
      <c r="Y23" s="15">
        <v>3906.2</v>
      </c>
      <c r="Z23" s="15">
        <v>3795.5765299999998</v>
      </c>
      <c r="AA23" s="14">
        <f t="shared" si="8"/>
        <v>97.168002918437352</v>
      </c>
      <c r="AB23" s="15">
        <v>1623.7</v>
      </c>
      <c r="AC23" s="15">
        <v>1633.3613600000001</v>
      </c>
      <c r="AD23" s="14">
        <f t="shared" si="9"/>
        <v>100.59502124776745</v>
      </c>
      <c r="AE23" s="15">
        <v>1326</v>
      </c>
      <c r="AF23" s="15">
        <v>1406.0633899999998</v>
      </c>
      <c r="AG23" s="14">
        <f t="shared" si="10"/>
        <v>106.03796304675714</v>
      </c>
      <c r="AH23" s="15">
        <v>1997.4010000000001</v>
      </c>
      <c r="AI23" s="15">
        <v>2027.5648899999999</v>
      </c>
      <c r="AJ23" s="14">
        <f t="shared" si="11"/>
        <v>101.51015694895516</v>
      </c>
      <c r="AK23" s="17">
        <v>142.9</v>
      </c>
      <c r="AL23" s="17">
        <v>142.95376000000002</v>
      </c>
      <c r="AM23" s="17">
        <f t="shared" si="12"/>
        <v>100.03762071378588</v>
      </c>
    </row>
    <row r="24" spans="1:39">
      <c r="A24" s="11" t="s">
        <v>38</v>
      </c>
      <c r="B24" s="12" t="s">
        <v>39</v>
      </c>
      <c r="C24" s="15">
        <v>58305.599999999999</v>
      </c>
      <c r="D24" s="15">
        <v>55516.4827</v>
      </c>
      <c r="E24" s="15">
        <v>60869.731610000003</v>
      </c>
      <c r="F24" s="15">
        <f t="shared" si="0"/>
        <v>5353.2489100000021</v>
      </c>
      <c r="G24" s="14">
        <f t="shared" si="1"/>
        <v>109.64262980947099</v>
      </c>
      <c r="H24" s="14">
        <f t="shared" si="2"/>
        <v>104.39774500219534</v>
      </c>
      <c r="I24" s="15">
        <v>105.97883476982695</v>
      </c>
      <c r="J24" s="23">
        <v>44117.2</v>
      </c>
      <c r="K24" s="23">
        <v>46574.604149999992</v>
      </c>
      <c r="L24" s="14">
        <f t="shared" si="3"/>
        <v>105.57017251774816</v>
      </c>
      <c r="M24" s="23">
        <v>14188.4</v>
      </c>
      <c r="N24" s="23">
        <v>14295.127460000002</v>
      </c>
      <c r="O24" s="14">
        <f t="shared" si="4"/>
        <v>100.7522163175552</v>
      </c>
      <c r="P24" s="15">
        <v>14849.4</v>
      </c>
      <c r="Q24" s="15">
        <v>15093.92085</v>
      </c>
      <c r="R24" s="14">
        <f t="shared" si="5"/>
        <v>101.6466715826902</v>
      </c>
      <c r="S24" s="15">
        <v>16333.6</v>
      </c>
      <c r="T24" s="15">
        <v>17035.831019999998</v>
      </c>
      <c r="U24" s="14">
        <f t="shared" si="6"/>
        <v>104.29930339912816</v>
      </c>
      <c r="V24" s="15">
        <v>4161.6000000000004</v>
      </c>
      <c r="W24" s="15">
        <v>4162.1413300000004</v>
      </c>
      <c r="X24" s="14">
        <f t="shared" si="7"/>
        <v>100.01300773740869</v>
      </c>
      <c r="Y24" s="15">
        <v>793</v>
      </c>
      <c r="Z24" s="15">
        <v>793.16773000000001</v>
      </c>
      <c r="AA24" s="14">
        <f t="shared" si="8"/>
        <v>100.02115132408575</v>
      </c>
      <c r="AB24" s="15">
        <v>636.29999999999995</v>
      </c>
      <c r="AC24" s="15">
        <v>524.50191000000007</v>
      </c>
      <c r="AD24" s="14">
        <f t="shared" si="9"/>
        <v>82.429971711456872</v>
      </c>
      <c r="AE24" s="15">
        <v>837.3</v>
      </c>
      <c r="AF24" s="15">
        <v>841.75808999999992</v>
      </c>
      <c r="AG24" s="14">
        <f t="shared" si="10"/>
        <v>100.53243640272302</v>
      </c>
      <c r="AH24" s="15">
        <v>3077.5</v>
      </c>
      <c r="AI24" s="15">
        <v>3105.1276899999998</v>
      </c>
      <c r="AJ24" s="14">
        <f t="shared" si="11"/>
        <v>100.89773160032493</v>
      </c>
      <c r="AK24" s="17"/>
      <c r="AL24" s="17"/>
      <c r="AM24" s="17"/>
    </row>
    <row r="25" spans="1:39">
      <c r="A25" s="11" t="s">
        <v>40</v>
      </c>
      <c r="B25" s="12" t="s">
        <v>41</v>
      </c>
      <c r="C25" s="15">
        <v>45939.262560000003</v>
      </c>
      <c r="D25" s="15">
        <v>43532.462270000004</v>
      </c>
      <c r="E25" s="15">
        <v>46677.508200000004</v>
      </c>
      <c r="F25" s="15">
        <f t="shared" si="0"/>
        <v>3145.0459300000002</v>
      </c>
      <c r="G25" s="14">
        <f t="shared" si="1"/>
        <v>107.22459922090688</v>
      </c>
      <c r="H25" s="14">
        <f t="shared" si="2"/>
        <v>101.60700368020883</v>
      </c>
      <c r="I25" s="15">
        <v>97.451327419713408</v>
      </c>
      <c r="J25" s="23">
        <v>31086.882159999997</v>
      </c>
      <c r="K25" s="23">
        <v>31701.579030000001</v>
      </c>
      <c r="L25" s="14">
        <f t="shared" si="3"/>
        <v>101.97735130476013</v>
      </c>
      <c r="M25" s="23">
        <v>14852.380399999998</v>
      </c>
      <c r="N25" s="23">
        <v>14975.929169999999</v>
      </c>
      <c r="O25" s="14">
        <f t="shared" si="4"/>
        <v>100.8318449075005</v>
      </c>
      <c r="P25" s="15">
        <v>13697.856900000001</v>
      </c>
      <c r="Q25" s="15">
        <v>14015.696260000001</v>
      </c>
      <c r="R25" s="14">
        <f t="shared" si="5"/>
        <v>102.32035830364093</v>
      </c>
      <c r="S25" s="15">
        <v>5482.7</v>
      </c>
      <c r="T25" s="15">
        <v>5482.82143</v>
      </c>
      <c r="U25" s="14">
        <f t="shared" si="6"/>
        <v>100.00221478468639</v>
      </c>
      <c r="V25" s="15">
        <v>3009.4989999999998</v>
      </c>
      <c r="W25" s="15">
        <v>3054.7229600000001</v>
      </c>
      <c r="X25" s="14">
        <f t="shared" si="7"/>
        <v>101.50270726124182</v>
      </c>
      <c r="Y25" s="15">
        <v>1293.0999999999999</v>
      </c>
      <c r="Z25" s="15">
        <v>1293.3704399999999</v>
      </c>
      <c r="AA25" s="14">
        <f t="shared" si="8"/>
        <v>100.02091408243756</v>
      </c>
      <c r="AB25" s="15">
        <v>1708.8822600000001</v>
      </c>
      <c r="AC25" s="15">
        <v>1652.0700099999999</v>
      </c>
      <c r="AD25" s="14">
        <f t="shared" si="9"/>
        <v>96.675473124754646</v>
      </c>
      <c r="AE25" s="15">
        <v>629.70000000000005</v>
      </c>
      <c r="AF25" s="15">
        <v>631.32421999999997</v>
      </c>
      <c r="AG25" s="14">
        <f t="shared" si="10"/>
        <v>100.2579355248531</v>
      </c>
      <c r="AH25" s="15">
        <v>2656.4</v>
      </c>
      <c r="AI25" s="15">
        <v>2669.2784999999999</v>
      </c>
      <c r="AJ25" s="14">
        <f t="shared" si="11"/>
        <v>100.4848102695377</v>
      </c>
      <c r="AK25" s="17"/>
      <c r="AL25" s="17"/>
      <c r="AM25" s="17"/>
    </row>
    <row r="26" spans="1:39">
      <c r="A26" s="11" t="s">
        <v>42</v>
      </c>
      <c r="B26" s="12" t="s">
        <v>43</v>
      </c>
      <c r="C26" s="15">
        <v>116649.83142</v>
      </c>
      <c r="D26" s="15">
        <v>106349.85950000001</v>
      </c>
      <c r="E26" s="15">
        <v>116485.95809</v>
      </c>
      <c r="F26" s="15">
        <f t="shared" si="0"/>
        <v>10136.098589999994</v>
      </c>
      <c r="G26" s="14">
        <f t="shared" si="1"/>
        <v>109.53089984101013</v>
      </c>
      <c r="H26" s="14">
        <f t="shared" si="2"/>
        <v>99.859516873702134</v>
      </c>
      <c r="I26" s="15">
        <v>98.093874249020928</v>
      </c>
      <c r="J26" s="23">
        <v>81138.795419999995</v>
      </c>
      <c r="K26" s="23">
        <v>81150.77240999999</v>
      </c>
      <c r="L26" s="14">
        <f t="shared" si="3"/>
        <v>100.01476111388885</v>
      </c>
      <c r="M26" s="23">
        <v>35511.036</v>
      </c>
      <c r="N26" s="23">
        <v>35335.185680000002</v>
      </c>
      <c r="O26" s="14">
        <f t="shared" si="4"/>
        <v>99.504800930054543</v>
      </c>
      <c r="P26" s="15">
        <v>34879.801420000003</v>
      </c>
      <c r="Q26" s="15">
        <v>34544.47694</v>
      </c>
      <c r="R26" s="14">
        <f t="shared" si="5"/>
        <v>99.038628471641104</v>
      </c>
      <c r="S26" s="15">
        <v>15795.4</v>
      </c>
      <c r="T26" s="15">
        <v>15984.791060000001</v>
      </c>
      <c r="U26" s="14">
        <f t="shared" si="6"/>
        <v>101.19902667865328</v>
      </c>
      <c r="V26" s="15">
        <v>8678.1</v>
      </c>
      <c r="W26" s="15">
        <v>8749.2175000000007</v>
      </c>
      <c r="X26" s="14">
        <f t="shared" si="7"/>
        <v>100.81950542169369</v>
      </c>
      <c r="Y26" s="15">
        <v>4769.2</v>
      </c>
      <c r="Z26" s="15">
        <v>4823.5711700000002</v>
      </c>
      <c r="AA26" s="14">
        <f t="shared" si="8"/>
        <v>101.14004801643884</v>
      </c>
      <c r="AB26" s="15">
        <v>5373.2089999999998</v>
      </c>
      <c r="AC26" s="15">
        <v>5443.5420000000004</v>
      </c>
      <c r="AD26" s="14">
        <f t="shared" si="9"/>
        <v>101.30895708691028</v>
      </c>
      <c r="AE26" s="15">
        <v>3498.7449999999999</v>
      </c>
      <c r="AF26" s="15">
        <v>2903.0027200000004</v>
      </c>
      <c r="AG26" s="14">
        <f t="shared" si="10"/>
        <v>82.972686491870675</v>
      </c>
      <c r="AH26" s="15">
        <v>2753.4</v>
      </c>
      <c r="AI26" s="15">
        <v>2254.5019500000003</v>
      </c>
      <c r="AJ26" s="14">
        <f t="shared" si="11"/>
        <v>81.880654826759653</v>
      </c>
      <c r="AK26" s="17"/>
      <c r="AL26" s="17"/>
      <c r="AM26" s="17"/>
    </row>
    <row r="27" spans="1:39">
      <c r="A27" s="11" t="s">
        <v>44</v>
      </c>
      <c r="B27" s="12" t="s">
        <v>45</v>
      </c>
      <c r="C27" s="15">
        <v>256075.22899999999</v>
      </c>
      <c r="D27" s="15">
        <v>274762.56304000004</v>
      </c>
      <c r="E27" s="15">
        <v>259755.03743</v>
      </c>
      <c r="F27" s="15">
        <f t="shared" si="0"/>
        <v>-15007.525610000041</v>
      </c>
      <c r="G27" s="14">
        <f t="shared" si="1"/>
        <v>94.53800203202529</v>
      </c>
      <c r="H27" s="14">
        <f t="shared" si="2"/>
        <v>101.43700288558564</v>
      </c>
      <c r="I27" s="15">
        <v>103.29687274288443</v>
      </c>
      <c r="J27" s="23">
        <v>184149.226</v>
      </c>
      <c r="K27" s="23">
        <v>184987.58992</v>
      </c>
      <c r="L27" s="14">
        <f t="shared" si="3"/>
        <v>100.45526334169877</v>
      </c>
      <c r="M27" s="23">
        <v>71926.002999999997</v>
      </c>
      <c r="N27" s="23">
        <v>74767.447509999998</v>
      </c>
      <c r="O27" s="14">
        <f t="shared" si="4"/>
        <v>103.95051079093052</v>
      </c>
      <c r="P27" s="15">
        <v>110607.755</v>
      </c>
      <c r="Q27" s="15">
        <v>109715.18497</v>
      </c>
      <c r="R27" s="14">
        <f t="shared" si="5"/>
        <v>99.193031239084448</v>
      </c>
      <c r="S27" s="15">
        <v>22800</v>
      </c>
      <c r="T27" s="15">
        <v>23336.784809999997</v>
      </c>
      <c r="U27" s="14">
        <f t="shared" si="6"/>
        <v>102.35431934210526</v>
      </c>
      <c r="V27" s="15">
        <v>17699.099999999999</v>
      </c>
      <c r="W27" s="15">
        <v>18113.61735</v>
      </c>
      <c r="X27" s="14">
        <f t="shared" si="7"/>
        <v>102.34202501822128</v>
      </c>
      <c r="Y27" s="15">
        <v>9315.6</v>
      </c>
      <c r="Z27" s="15">
        <v>9374.6696300000003</v>
      </c>
      <c r="AA27" s="14">
        <f t="shared" si="8"/>
        <v>100.63409367083172</v>
      </c>
      <c r="AB27" s="15">
        <v>5625.3389999999999</v>
      </c>
      <c r="AC27" s="15">
        <v>5683.6393799999996</v>
      </c>
      <c r="AD27" s="14">
        <f t="shared" si="9"/>
        <v>101.03638874030526</v>
      </c>
      <c r="AE27" s="15">
        <v>6581.1139999999996</v>
      </c>
      <c r="AF27" s="15">
        <v>6710.1351199999999</v>
      </c>
      <c r="AG27" s="14">
        <f t="shared" si="10"/>
        <v>101.96047538456257</v>
      </c>
      <c r="AH27" s="15">
        <v>13656.9</v>
      </c>
      <c r="AI27" s="15">
        <v>14067.851199999999</v>
      </c>
      <c r="AJ27" s="14">
        <f t="shared" si="11"/>
        <v>103.00911041305127</v>
      </c>
      <c r="AK27" s="17">
        <v>17.2</v>
      </c>
      <c r="AL27" s="17">
        <v>17.21809</v>
      </c>
      <c r="AM27" s="17">
        <f t="shared" si="12"/>
        <v>100.10517441860465</v>
      </c>
    </row>
    <row r="28" spans="1:39">
      <c r="A28" s="11" t="s">
        <v>46</v>
      </c>
      <c r="B28" s="12" t="s">
        <v>47</v>
      </c>
      <c r="C28" s="15">
        <v>62316.400929999996</v>
      </c>
      <c r="D28" s="15">
        <v>73268.321670000005</v>
      </c>
      <c r="E28" s="15">
        <v>62312.279969999996</v>
      </c>
      <c r="F28" s="15">
        <f t="shared" si="0"/>
        <v>-10956.041700000009</v>
      </c>
      <c r="G28" s="14">
        <f t="shared" si="1"/>
        <v>85.046686684941491</v>
      </c>
      <c r="H28" s="14">
        <f t="shared" si="2"/>
        <v>99.993387037860828</v>
      </c>
      <c r="I28" s="15">
        <v>97.439486279175398</v>
      </c>
      <c r="J28" s="23">
        <v>47597.66749</v>
      </c>
      <c r="K28" s="23">
        <v>47575.462159999988</v>
      </c>
      <c r="L28" s="14">
        <f t="shared" si="3"/>
        <v>99.953347860996175</v>
      </c>
      <c r="M28" s="23">
        <v>14718.733440000002</v>
      </c>
      <c r="N28" s="23">
        <v>14736.81781</v>
      </c>
      <c r="O28" s="14">
        <f t="shared" si="4"/>
        <v>100.12286634630432</v>
      </c>
      <c r="P28" s="15">
        <v>24777.076390000002</v>
      </c>
      <c r="Q28" s="15">
        <v>24557.556969999998</v>
      </c>
      <c r="R28" s="14">
        <f t="shared" si="5"/>
        <v>99.114022104364977</v>
      </c>
      <c r="S28" s="15">
        <v>9110.4159999999993</v>
      </c>
      <c r="T28" s="15">
        <v>9188.8856400000004</v>
      </c>
      <c r="U28" s="14">
        <f t="shared" si="6"/>
        <v>100.86131785859176</v>
      </c>
      <c r="V28" s="15">
        <v>3825.8</v>
      </c>
      <c r="W28" s="15">
        <v>3829.0916499999998</v>
      </c>
      <c r="X28" s="14">
        <f t="shared" si="7"/>
        <v>100.0860382142297</v>
      </c>
      <c r="Y28" s="15">
        <v>2270.8000000000002</v>
      </c>
      <c r="Z28" s="15">
        <v>2271.3816299999999</v>
      </c>
      <c r="AA28" s="14">
        <f t="shared" si="8"/>
        <v>100.02561344019728</v>
      </c>
      <c r="AB28" s="15">
        <v>879.58259999999996</v>
      </c>
      <c r="AC28" s="15">
        <v>878.22246999999993</v>
      </c>
      <c r="AD28" s="14">
        <f t="shared" si="9"/>
        <v>99.845366427212184</v>
      </c>
      <c r="AE28" s="15">
        <v>634.40700000000004</v>
      </c>
      <c r="AF28" s="15">
        <v>630.34913000000006</v>
      </c>
      <c r="AG28" s="14">
        <f t="shared" si="10"/>
        <v>99.360368028726043</v>
      </c>
      <c r="AH28" s="15">
        <v>3068.9810000000002</v>
      </c>
      <c r="AI28" s="15">
        <v>2969.69038</v>
      </c>
      <c r="AJ28" s="14">
        <f t="shared" si="11"/>
        <v>96.76470398480798</v>
      </c>
      <c r="AK28" s="17"/>
      <c r="AL28" s="17"/>
      <c r="AM28" s="17"/>
    </row>
    <row r="29" spans="1:39">
      <c r="A29" s="11" t="s">
        <v>48</v>
      </c>
      <c r="B29" s="12" t="s">
        <v>49</v>
      </c>
      <c r="C29" s="15">
        <v>202056.63093000001</v>
      </c>
      <c r="D29" s="15">
        <v>206145.22344</v>
      </c>
      <c r="E29" s="15">
        <v>210139.52618000002</v>
      </c>
      <c r="F29" s="15">
        <f t="shared" si="0"/>
        <v>3994.3027400000137</v>
      </c>
      <c r="G29" s="14">
        <f t="shared" si="1"/>
        <v>101.93761595507576</v>
      </c>
      <c r="H29" s="14">
        <f t="shared" si="2"/>
        <v>104.00031180011125</v>
      </c>
      <c r="I29" s="15">
        <v>102.12252145914424</v>
      </c>
      <c r="J29" s="23">
        <v>137850.17139</v>
      </c>
      <c r="K29" s="23">
        <v>144309.09062</v>
      </c>
      <c r="L29" s="14">
        <f t="shared" si="3"/>
        <v>104.68546332940471</v>
      </c>
      <c r="M29" s="23">
        <v>64206.459539999996</v>
      </c>
      <c r="N29" s="23">
        <v>65830.435559999998</v>
      </c>
      <c r="O29" s="14">
        <f t="shared" si="4"/>
        <v>102.52930317546675</v>
      </c>
      <c r="P29" s="15">
        <v>89040.0432</v>
      </c>
      <c r="Q29" s="15">
        <v>93794.201109999995</v>
      </c>
      <c r="R29" s="14">
        <f t="shared" si="5"/>
        <v>105.33934816195148</v>
      </c>
      <c r="S29" s="15">
        <v>12679.3</v>
      </c>
      <c r="T29" s="15">
        <v>13518.364820000001</v>
      </c>
      <c r="U29" s="14">
        <f t="shared" si="6"/>
        <v>106.61759576632781</v>
      </c>
      <c r="V29" s="15">
        <v>9039.2000000000007</v>
      </c>
      <c r="W29" s="15">
        <v>9129.4569800000008</v>
      </c>
      <c r="X29" s="14">
        <f t="shared" si="7"/>
        <v>100.99850628374192</v>
      </c>
      <c r="Y29" s="15">
        <v>6411.1</v>
      </c>
      <c r="Z29" s="15">
        <v>6611.7429199999997</v>
      </c>
      <c r="AA29" s="14">
        <f t="shared" si="8"/>
        <v>103.12961769431142</v>
      </c>
      <c r="AB29" s="15">
        <v>4698.3593000000001</v>
      </c>
      <c r="AC29" s="15">
        <v>4821.5913499999997</v>
      </c>
      <c r="AD29" s="14">
        <f t="shared" si="9"/>
        <v>102.62287411692843</v>
      </c>
      <c r="AE29" s="15">
        <v>3974.5994999999998</v>
      </c>
      <c r="AF29" s="15">
        <v>3845.3293799999997</v>
      </c>
      <c r="AG29" s="14">
        <f t="shared" si="10"/>
        <v>96.747593814169193</v>
      </c>
      <c r="AH29" s="15">
        <v>5528.9</v>
      </c>
      <c r="AI29" s="15">
        <v>5971.9297000000006</v>
      </c>
      <c r="AJ29" s="14">
        <f t="shared" si="11"/>
        <v>108.01298088227315</v>
      </c>
      <c r="AK29" s="17">
        <v>227.36756</v>
      </c>
      <c r="AL29" s="17">
        <v>229.50789</v>
      </c>
      <c r="AM29" s="17">
        <f t="shared" si="12"/>
        <v>100.94135240752902</v>
      </c>
    </row>
    <row r="30" spans="1:39">
      <c r="A30" s="11" t="s">
        <v>50</v>
      </c>
      <c r="B30" s="12" t="s">
        <v>51</v>
      </c>
      <c r="C30" s="15">
        <v>55746.5</v>
      </c>
      <c r="D30" s="15">
        <v>52266.30588</v>
      </c>
      <c r="E30" s="15">
        <v>56827.425499999998</v>
      </c>
      <c r="F30" s="15">
        <f t="shared" si="0"/>
        <v>4561.1196199999977</v>
      </c>
      <c r="G30" s="14">
        <f t="shared" si="1"/>
        <v>108.72669216468451</v>
      </c>
      <c r="H30" s="14">
        <f t="shared" si="2"/>
        <v>101.93900155166691</v>
      </c>
      <c r="I30" s="15">
        <v>102.11912828217899</v>
      </c>
      <c r="J30" s="23">
        <v>38842.199999999997</v>
      </c>
      <c r="K30" s="23">
        <v>39806.216479999988</v>
      </c>
      <c r="L30" s="14">
        <f t="shared" si="3"/>
        <v>102.48187919324856</v>
      </c>
      <c r="M30" s="23">
        <v>16904.3</v>
      </c>
      <c r="N30" s="23">
        <v>17021.209019999998</v>
      </c>
      <c r="O30" s="14">
        <f t="shared" si="4"/>
        <v>100.69159338156564</v>
      </c>
      <c r="P30" s="15">
        <v>18528.2</v>
      </c>
      <c r="Q30" s="15">
        <v>19245.88409</v>
      </c>
      <c r="R30" s="14">
        <f t="shared" si="5"/>
        <v>103.87346903638776</v>
      </c>
      <c r="S30" s="15">
        <v>4916.2</v>
      </c>
      <c r="T30" s="15">
        <v>4992.2637500000001</v>
      </c>
      <c r="U30" s="14">
        <f t="shared" si="6"/>
        <v>101.54720617550142</v>
      </c>
      <c r="V30" s="15">
        <v>2655.3</v>
      </c>
      <c r="W30" s="15">
        <v>2667.06304</v>
      </c>
      <c r="X30" s="14">
        <f t="shared" si="7"/>
        <v>100.4430022972922</v>
      </c>
      <c r="Y30" s="15">
        <v>1086.0999999999999</v>
      </c>
      <c r="Z30" s="15">
        <v>1090.36304</v>
      </c>
      <c r="AA30" s="14">
        <f t="shared" si="8"/>
        <v>100.39250897707394</v>
      </c>
      <c r="AB30" s="15">
        <v>3346.3</v>
      </c>
      <c r="AC30" s="15">
        <v>3359.2227799999996</v>
      </c>
      <c r="AD30" s="14">
        <f t="shared" si="9"/>
        <v>100.38618115530585</v>
      </c>
      <c r="AE30" s="15">
        <v>1053.9000000000001</v>
      </c>
      <c r="AF30" s="15">
        <v>1061.2901999999999</v>
      </c>
      <c r="AG30" s="14">
        <f t="shared" si="10"/>
        <v>100.7012240250498</v>
      </c>
      <c r="AH30" s="15">
        <v>1570.6</v>
      </c>
      <c r="AI30" s="15">
        <v>1631.6751000000002</v>
      </c>
      <c r="AJ30" s="14">
        <f t="shared" si="11"/>
        <v>103.88864765057941</v>
      </c>
      <c r="AK30" s="17">
        <v>0.9</v>
      </c>
      <c r="AL30" s="17">
        <v>0.90442</v>
      </c>
      <c r="AM30" s="17">
        <f t="shared" si="12"/>
        <v>100.49111111111111</v>
      </c>
    </row>
    <row r="31" spans="1:39">
      <c r="A31" s="11" t="s">
        <v>52</v>
      </c>
      <c r="B31" s="12" t="s">
        <v>53</v>
      </c>
      <c r="C31" s="15">
        <v>117487.85115</v>
      </c>
      <c r="D31" s="15">
        <v>114719.08865999999</v>
      </c>
      <c r="E31" s="15">
        <v>115990.53568</v>
      </c>
      <c r="F31" s="15">
        <f t="shared" si="0"/>
        <v>1271.4470200000069</v>
      </c>
      <c r="G31" s="14">
        <f t="shared" si="1"/>
        <v>101.10831338956001</v>
      </c>
      <c r="H31" s="14">
        <f t="shared" si="2"/>
        <v>98.725557191365823</v>
      </c>
      <c r="I31" s="15">
        <v>100.07125829790277</v>
      </c>
      <c r="J31" s="23">
        <v>84872.803150000007</v>
      </c>
      <c r="K31" s="23">
        <v>82820.505440000008</v>
      </c>
      <c r="L31" s="14">
        <f t="shared" si="3"/>
        <v>97.581913600316852</v>
      </c>
      <c r="M31" s="23">
        <v>32615.047999999999</v>
      </c>
      <c r="N31" s="23">
        <v>33170.03024</v>
      </c>
      <c r="O31" s="14">
        <f t="shared" si="4"/>
        <v>101.70161405250731</v>
      </c>
      <c r="P31" s="15">
        <v>46103.503149999997</v>
      </c>
      <c r="Q31" s="15">
        <v>43886.205499999996</v>
      </c>
      <c r="R31" s="14">
        <f t="shared" si="5"/>
        <v>95.190609176083825</v>
      </c>
      <c r="S31" s="15">
        <v>16100</v>
      </c>
      <c r="T31" s="15">
        <v>16059.74526</v>
      </c>
      <c r="U31" s="14">
        <f t="shared" si="6"/>
        <v>99.749970559006201</v>
      </c>
      <c r="V31" s="15">
        <v>6050</v>
      </c>
      <c r="W31" s="15">
        <v>6058.0391300000001</v>
      </c>
      <c r="X31" s="14">
        <f t="shared" si="7"/>
        <v>100.13287818181817</v>
      </c>
      <c r="Y31" s="15">
        <v>4305</v>
      </c>
      <c r="Z31" s="15">
        <v>3905.9703100000002</v>
      </c>
      <c r="AA31" s="14">
        <f t="shared" si="8"/>
        <v>90.731017653890831</v>
      </c>
      <c r="AB31" s="15">
        <v>2863.5</v>
      </c>
      <c r="AC31" s="15">
        <v>2861.99262</v>
      </c>
      <c r="AD31" s="14">
        <f t="shared" si="9"/>
        <v>99.947358826610781</v>
      </c>
      <c r="AE31" s="15">
        <v>1460.1</v>
      </c>
      <c r="AF31" s="15">
        <v>1436.93301</v>
      </c>
      <c r="AG31" s="14">
        <f t="shared" si="10"/>
        <v>98.413328539141148</v>
      </c>
      <c r="AH31" s="15">
        <v>2324.3000000000002</v>
      </c>
      <c r="AI31" s="15">
        <v>2446.83925</v>
      </c>
      <c r="AJ31" s="14">
        <f t="shared" si="11"/>
        <v>105.27209267306286</v>
      </c>
      <c r="AK31" s="17">
        <v>1.4</v>
      </c>
      <c r="AL31" s="17">
        <v>12.746360000000001</v>
      </c>
      <c r="AM31" s="17">
        <f t="shared" si="12"/>
        <v>910.45428571428579</v>
      </c>
    </row>
    <row r="32" spans="1:39">
      <c r="A32" s="11" t="s">
        <v>54</v>
      </c>
      <c r="B32" s="12" t="s">
        <v>55</v>
      </c>
      <c r="C32" s="15">
        <v>43865.523999999998</v>
      </c>
      <c r="D32" s="15">
        <v>44056.956939999996</v>
      </c>
      <c r="E32" s="15">
        <v>44634.501509999995</v>
      </c>
      <c r="F32" s="15">
        <f t="shared" si="0"/>
        <v>577.5445699999982</v>
      </c>
      <c r="G32" s="14">
        <f t="shared" si="1"/>
        <v>101.31090436133967</v>
      </c>
      <c r="H32" s="14">
        <f t="shared" si="2"/>
        <v>101.75303390881641</v>
      </c>
      <c r="I32" s="15">
        <v>103.32461573885649</v>
      </c>
      <c r="J32" s="23">
        <v>31260.457999999999</v>
      </c>
      <c r="K32" s="23">
        <v>32123.979279999996</v>
      </c>
      <c r="L32" s="14">
        <f t="shared" si="3"/>
        <v>102.76234366111974</v>
      </c>
      <c r="M32" s="23">
        <v>12605.066000000001</v>
      </c>
      <c r="N32" s="23">
        <v>12510.52223</v>
      </c>
      <c r="O32" s="14">
        <f t="shared" si="4"/>
        <v>99.249954185087162</v>
      </c>
      <c r="P32" s="15">
        <v>12550.045</v>
      </c>
      <c r="Q32" s="15">
        <v>11886.564839999999</v>
      </c>
      <c r="R32" s="14">
        <f t="shared" si="5"/>
        <v>94.713324454215098</v>
      </c>
      <c r="S32" s="15">
        <v>3447.8</v>
      </c>
      <c r="T32" s="15">
        <v>3447.8774600000002</v>
      </c>
      <c r="U32" s="14">
        <f t="shared" si="6"/>
        <v>100.00224665003769</v>
      </c>
      <c r="V32" s="15">
        <v>3073.7</v>
      </c>
      <c r="W32" s="15">
        <v>3072.8795299999997</v>
      </c>
      <c r="X32" s="14">
        <f t="shared" si="7"/>
        <v>99.973306763835112</v>
      </c>
      <c r="Y32" s="15">
        <v>1190.4000000000001</v>
      </c>
      <c r="Z32" s="15">
        <v>1189.58285</v>
      </c>
      <c r="AA32" s="14">
        <f t="shared" si="8"/>
        <v>99.931355006720423</v>
      </c>
      <c r="AB32" s="15">
        <v>3555.7939999999999</v>
      </c>
      <c r="AC32" s="15">
        <v>3723.9316699999999</v>
      </c>
      <c r="AD32" s="14">
        <f t="shared" si="9"/>
        <v>104.72855486003969</v>
      </c>
      <c r="AE32" s="15">
        <v>1082.56</v>
      </c>
      <c r="AF32" s="15">
        <v>1046.9973499999999</v>
      </c>
      <c r="AG32" s="14">
        <f t="shared" si="10"/>
        <v>96.714948825007383</v>
      </c>
      <c r="AH32" s="15">
        <v>1266.75</v>
      </c>
      <c r="AI32" s="15">
        <v>1285.19802</v>
      </c>
      <c r="AJ32" s="14">
        <f t="shared" si="11"/>
        <v>101.45632682060391</v>
      </c>
      <c r="AK32" s="17">
        <v>24.684000000000001</v>
      </c>
      <c r="AL32" s="17">
        <v>25.214929999999999</v>
      </c>
      <c r="AM32" s="17">
        <f t="shared" si="12"/>
        <v>102.15090747042619</v>
      </c>
    </row>
    <row r="33" spans="1:39">
      <c r="A33" s="11" t="s">
        <v>56</v>
      </c>
      <c r="B33" s="12" t="s">
        <v>57</v>
      </c>
      <c r="C33" s="15">
        <v>49184.732000000004</v>
      </c>
      <c r="D33" s="15">
        <v>41273.279590000006</v>
      </c>
      <c r="E33" s="15">
        <v>44271.693070000001</v>
      </c>
      <c r="F33" s="15">
        <f t="shared" si="0"/>
        <v>2998.4134799999956</v>
      </c>
      <c r="G33" s="14">
        <f t="shared" si="1"/>
        <v>107.26478125747603</v>
      </c>
      <c r="H33" s="14">
        <f t="shared" si="2"/>
        <v>90.011048692915509</v>
      </c>
      <c r="I33" s="15">
        <v>88.55861463182994</v>
      </c>
      <c r="J33" s="23">
        <v>33720.92338</v>
      </c>
      <c r="K33" s="23">
        <v>31096.635350000004</v>
      </c>
      <c r="L33" s="14">
        <f t="shared" si="3"/>
        <v>92.21762701920413</v>
      </c>
      <c r="M33" s="23">
        <v>15463.808620000002</v>
      </c>
      <c r="N33" s="23">
        <v>13175.057719999999</v>
      </c>
      <c r="O33" s="14">
        <f t="shared" si="4"/>
        <v>85.199306611698077</v>
      </c>
      <c r="P33" s="15">
        <v>16178.92338</v>
      </c>
      <c r="Q33" s="15">
        <v>13689.57847</v>
      </c>
      <c r="R33" s="14">
        <f t="shared" si="5"/>
        <v>84.613655361782179</v>
      </c>
      <c r="S33" s="15">
        <v>4730.1000000000004</v>
      </c>
      <c r="T33" s="15">
        <v>4746.8378000000002</v>
      </c>
      <c r="U33" s="14">
        <f t="shared" si="6"/>
        <v>100.35385721232109</v>
      </c>
      <c r="V33" s="15">
        <v>3109.3</v>
      </c>
      <c r="W33" s="15">
        <v>3125.1017700000002</v>
      </c>
      <c r="X33" s="14">
        <f t="shared" si="7"/>
        <v>100.50820988646963</v>
      </c>
      <c r="Y33" s="15">
        <v>2554.1</v>
      </c>
      <c r="Z33" s="15">
        <v>2555.8423399999997</v>
      </c>
      <c r="AA33" s="14">
        <f t="shared" si="8"/>
        <v>100.06821737598371</v>
      </c>
      <c r="AB33" s="15">
        <v>853.9</v>
      </c>
      <c r="AC33" s="15">
        <v>736.04284999999993</v>
      </c>
      <c r="AD33" s="14">
        <f t="shared" si="9"/>
        <v>86.197780770582028</v>
      </c>
      <c r="AE33" s="15">
        <v>1108.9000000000001</v>
      </c>
      <c r="AF33" s="15">
        <v>883.23605000000009</v>
      </c>
      <c r="AG33" s="14">
        <f t="shared" si="10"/>
        <v>79.649747497520067</v>
      </c>
      <c r="AH33" s="15">
        <v>1698.3</v>
      </c>
      <c r="AI33" s="15">
        <v>1411.58601</v>
      </c>
      <c r="AJ33" s="14">
        <f t="shared" si="11"/>
        <v>83.117588765235823</v>
      </c>
      <c r="AK33" s="17">
        <v>13.2</v>
      </c>
      <c r="AL33" s="17">
        <v>13.22439</v>
      </c>
      <c r="AM33" s="17">
        <f t="shared" si="12"/>
        <v>100.18477272727273</v>
      </c>
    </row>
    <row r="34" spans="1:39">
      <c r="A34" s="11" t="s">
        <v>58</v>
      </c>
      <c r="B34" s="12" t="s">
        <v>59</v>
      </c>
      <c r="C34" s="15">
        <v>210247.19175</v>
      </c>
      <c r="D34" s="15">
        <v>188666.16892</v>
      </c>
      <c r="E34" s="15">
        <v>213406.91872999998</v>
      </c>
      <c r="F34" s="15">
        <f t="shared" si="0"/>
        <v>24740.749809999979</v>
      </c>
      <c r="G34" s="14">
        <f t="shared" si="1"/>
        <v>113.11350622722973</v>
      </c>
      <c r="H34" s="14">
        <f t="shared" si="2"/>
        <v>101.50286286998647</v>
      </c>
      <c r="I34" s="15">
        <v>101.21435973550948</v>
      </c>
      <c r="J34" s="23">
        <v>152432.38</v>
      </c>
      <c r="K34" s="23">
        <v>155227.69388000001</v>
      </c>
      <c r="L34" s="14">
        <f t="shared" si="3"/>
        <v>101.83380583574173</v>
      </c>
      <c r="M34" s="23">
        <v>57814.811750000001</v>
      </c>
      <c r="N34" s="23">
        <v>58179.224849999991</v>
      </c>
      <c r="O34" s="14">
        <f t="shared" si="4"/>
        <v>100.63031096871123</v>
      </c>
      <c r="P34" s="15">
        <v>60697.120000000003</v>
      </c>
      <c r="Q34" s="15">
        <v>61142.840939999995</v>
      </c>
      <c r="R34" s="14">
        <f t="shared" si="5"/>
        <v>100.73433622550789</v>
      </c>
      <c r="S34" s="15">
        <v>34532.800000000003</v>
      </c>
      <c r="T34" s="15">
        <v>34730.299319999998</v>
      </c>
      <c r="U34" s="14">
        <f t="shared" si="6"/>
        <v>100.57191806051058</v>
      </c>
      <c r="V34" s="15">
        <v>10318</v>
      </c>
      <c r="W34" s="15">
        <v>10337.85598</v>
      </c>
      <c r="X34" s="14">
        <f t="shared" si="7"/>
        <v>100.19244020158946</v>
      </c>
      <c r="Y34" s="15">
        <v>4636.7</v>
      </c>
      <c r="Z34" s="15">
        <v>4636.1969200000003</v>
      </c>
      <c r="AA34" s="14">
        <f t="shared" si="8"/>
        <v>99.989150042055783</v>
      </c>
      <c r="AB34" s="15">
        <v>20628.16</v>
      </c>
      <c r="AC34" s="15">
        <v>22541.800920000001</v>
      </c>
      <c r="AD34" s="14">
        <f t="shared" si="9"/>
        <v>109.27683768208121</v>
      </c>
      <c r="AE34" s="15">
        <v>4738</v>
      </c>
      <c r="AF34" s="15">
        <v>4594.9193299999997</v>
      </c>
      <c r="AG34" s="14">
        <f t="shared" si="10"/>
        <v>96.980146264246514</v>
      </c>
      <c r="AH34" s="15">
        <v>6406.8</v>
      </c>
      <c r="AI34" s="15">
        <v>6459.7407599999997</v>
      </c>
      <c r="AJ34" s="14">
        <f t="shared" si="11"/>
        <v>100.82632140850345</v>
      </c>
      <c r="AK34" s="17">
        <v>1.7</v>
      </c>
      <c r="AL34" s="17">
        <v>1.81619</v>
      </c>
      <c r="AM34" s="17">
        <f t="shared" si="12"/>
        <v>106.83470588235294</v>
      </c>
    </row>
    <row r="35" spans="1:39">
      <c r="A35" s="11" t="s">
        <v>60</v>
      </c>
      <c r="B35" s="12" t="s">
        <v>61</v>
      </c>
      <c r="C35" s="15">
        <v>160453.79003</v>
      </c>
      <c r="D35" s="15">
        <v>147664.34715000002</v>
      </c>
      <c r="E35" s="15">
        <v>161235.13941</v>
      </c>
      <c r="F35" s="15">
        <f t="shared" si="0"/>
        <v>13570.792259999987</v>
      </c>
      <c r="G35" s="14">
        <f t="shared" si="1"/>
        <v>109.19029713124627</v>
      </c>
      <c r="H35" s="14">
        <f t="shared" si="2"/>
        <v>100.48696224617314</v>
      </c>
      <c r="I35" s="15">
        <v>101.08652061111869</v>
      </c>
      <c r="J35" s="23">
        <v>125020.63072</v>
      </c>
      <c r="K35" s="23">
        <v>125411.92963999999</v>
      </c>
      <c r="L35" s="14">
        <f t="shared" si="3"/>
        <v>100.31298747874369</v>
      </c>
      <c r="M35" s="23">
        <v>35433.159310000003</v>
      </c>
      <c r="N35" s="23">
        <v>35823.209769999994</v>
      </c>
      <c r="O35" s="14">
        <f t="shared" si="4"/>
        <v>101.10080632829688</v>
      </c>
      <c r="P35" s="15">
        <v>51048.709320000002</v>
      </c>
      <c r="Q35" s="15">
        <v>50590.221170000004</v>
      </c>
      <c r="R35" s="14">
        <f t="shared" si="5"/>
        <v>99.1018614258669</v>
      </c>
      <c r="S35" s="15">
        <v>23015</v>
      </c>
      <c r="T35" s="15">
        <v>23014.578949999999</v>
      </c>
      <c r="U35" s="14">
        <f t="shared" si="6"/>
        <v>99.998170540951548</v>
      </c>
      <c r="V35" s="15">
        <v>17410.2</v>
      </c>
      <c r="W35" s="15">
        <v>17408.287629999999</v>
      </c>
      <c r="X35" s="14">
        <f t="shared" si="7"/>
        <v>99.989015806825876</v>
      </c>
      <c r="Y35" s="15">
        <v>2930.5</v>
      </c>
      <c r="Z35" s="15">
        <v>2930.4610400000001</v>
      </c>
      <c r="AA35" s="14">
        <f t="shared" si="8"/>
        <v>99.998670534038567</v>
      </c>
      <c r="AB35" s="15">
        <v>15558.471720000001</v>
      </c>
      <c r="AC35" s="15">
        <v>16068.952579999999</v>
      </c>
      <c r="AD35" s="14">
        <f t="shared" si="9"/>
        <v>103.28104758093811</v>
      </c>
      <c r="AE35" s="15">
        <v>3377.3566800000003</v>
      </c>
      <c r="AF35" s="15">
        <v>3463.7471700000001</v>
      </c>
      <c r="AG35" s="14">
        <f t="shared" si="10"/>
        <v>102.55793208077743</v>
      </c>
      <c r="AH35" s="15">
        <v>8267.7999999999993</v>
      </c>
      <c r="AI35" s="15">
        <v>8533.302810000001</v>
      </c>
      <c r="AJ35" s="14">
        <f t="shared" si="11"/>
        <v>103.21128728319506</v>
      </c>
      <c r="AK35" s="17"/>
      <c r="AL35" s="17"/>
      <c r="AM35" s="17"/>
    </row>
    <row r="36" spans="1:39">
      <c r="A36" s="11" t="s">
        <v>62</v>
      </c>
      <c r="B36" s="12" t="s">
        <v>63</v>
      </c>
      <c r="C36" s="15">
        <v>42016.981599999999</v>
      </c>
      <c r="D36" s="15">
        <v>39796.972139999998</v>
      </c>
      <c r="E36" s="15">
        <v>42792.808590000001</v>
      </c>
      <c r="F36" s="15">
        <f t="shared" si="0"/>
        <v>2995.8364500000025</v>
      </c>
      <c r="G36" s="14">
        <f t="shared" si="1"/>
        <v>107.52779995287352</v>
      </c>
      <c r="H36" s="14">
        <f t="shared" si="2"/>
        <v>101.84646055108347</v>
      </c>
      <c r="I36" s="15">
        <v>102.01906292573734</v>
      </c>
      <c r="J36" s="23">
        <v>28826.555</v>
      </c>
      <c r="K36" s="23">
        <v>29404.548999999999</v>
      </c>
      <c r="L36" s="14">
        <f t="shared" si="3"/>
        <v>102.00507483464465</v>
      </c>
      <c r="M36" s="23">
        <v>13190.426599999999</v>
      </c>
      <c r="N36" s="23">
        <v>13388.25959</v>
      </c>
      <c r="O36" s="14">
        <f t="shared" si="4"/>
        <v>101.49982253037973</v>
      </c>
      <c r="P36" s="15">
        <v>16761.7</v>
      </c>
      <c r="Q36" s="15">
        <v>16762.108630000002</v>
      </c>
      <c r="R36" s="14">
        <f t="shared" si="5"/>
        <v>100.00243787921275</v>
      </c>
      <c r="S36" s="15">
        <v>2707.8</v>
      </c>
      <c r="T36" s="15">
        <v>2707.9398300000003</v>
      </c>
      <c r="U36" s="14">
        <f t="shared" si="6"/>
        <v>100.00516397075117</v>
      </c>
      <c r="V36" s="15">
        <v>2320.7550000000001</v>
      </c>
      <c r="W36" s="15">
        <v>2335.1697599999998</v>
      </c>
      <c r="X36" s="14">
        <f t="shared" si="7"/>
        <v>100.62112372913123</v>
      </c>
      <c r="Y36" s="15">
        <v>1191.5999999999999</v>
      </c>
      <c r="Z36" s="15">
        <v>1193.44571</v>
      </c>
      <c r="AA36" s="14">
        <f t="shared" si="8"/>
        <v>100.15489342061095</v>
      </c>
      <c r="AB36" s="15">
        <v>1982.1</v>
      </c>
      <c r="AC36" s="15">
        <v>1735.11772</v>
      </c>
      <c r="AD36" s="14">
        <f t="shared" si="9"/>
        <v>87.53936330154886</v>
      </c>
      <c r="AE36" s="15">
        <v>431.4</v>
      </c>
      <c r="AF36" s="15">
        <v>457.21839</v>
      </c>
      <c r="AG36" s="14">
        <f t="shared" si="10"/>
        <v>105.9847913769124</v>
      </c>
      <c r="AH36" s="15">
        <v>2040.4</v>
      </c>
      <c r="AI36" s="15">
        <v>2073.79477</v>
      </c>
      <c r="AJ36" s="14">
        <f t="shared" si="11"/>
        <v>101.6366776122329</v>
      </c>
      <c r="AK36" s="17">
        <v>8.6999999999999993</v>
      </c>
      <c r="AL36" s="17">
        <v>8.7662999999999993</v>
      </c>
      <c r="AM36" s="17">
        <f t="shared" si="12"/>
        <v>100.76206896551724</v>
      </c>
    </row>
    <row r="37" spans="1:39">
      <c r="A37" s="11" t="s">
        <v>64</v>
      </c>
      <c r="B37" s="12" t="s">
        <v>65</v>
      </c>
      <c r="C37" s="15">
        <v>38532.767100000005</v>
      </c>
      <c r="D37" s="15">
        <v>36522.703450000001</v>
      </c>
      <c r="E37" s="15">
        <v>39665.157270000003</v>
      </c>
      <c r="F37" s="15">
        <f t="shared" si="0"/>
        <v>3142.4538200000025</v>
      </c>
      <c r="G37" s="14">
        <f t="shared" si="1"/>
        <v>108.60411065764082</v>
      </c>
      <c r="H37" s="14">
        <f t="shared" si="2"/>
        <v>102.93877199906569</v>
      </c>
      <c r="I37" s="15">
        <v>103.22289866358247</v>
      </c>
      <c r="J37" s="23">
        <v>25123.736000000001</v>
      </c>
      <c r="K37" s="23">
        <v>25922.946769999999</v>
      </c>
      <c r="L37" s="14">
        <f t="shared" si="3"/>
        <v>103.18109842421524</v>
      </c>
      <c r="M37" s="23">
        <v>13409.0311</v>
      </c>
      <c r="N37" s="23">
        <v>13742.210500000001</v>
      </c>
      <c r="O37" s="14">
        <f t="shared" si="4"/>
        <v>102.48473881159094</v>
      </c>
      <c r="P37" s="15">
        <v>11224.236000000001</v>
      </c>
      <c r="Q37" s="15">
        <v>11581.585140000001</v>
      </c>
      <c r="R37" s="14">
        <f t="shared" si="5"/>
        <v>103.18372796152897</v>
      </c>
      <c r="S37" s="15">
        <v>4646.1000000000004</v>
      </c>
      <c r="T37" s="15">
        <v>4677.08745</v>
      </c>
      <c r="U37" s="14">
        <f t="shared" si="6"/>
        <v>100.66695615677664</v>
      </c>
      <c r="V37" s="15">
        <v>1966.4</v>
      </c>
      <c r="W37" s="15">
        <v>1972.2548200000001</v>
      </c>
      <c r="X37" s="14">
        <f t="shared" si="7"/>
        <v>100.29774308380797</v>
      </c>
      <c r="Y37" s="15">
        <v>823.9</v>
      </c>
      <c r="Z37" s="15">
        <v>826.34543999999994</v>
      </c>
      <c r="AA37" s="14">
        <f t="shared" si="8"/>
        <v>100.29681271999029</v>
      </c>
      <c r="AB37" s="15">
        <v>1625.4</v>
      </c>
      <c r="AC37" s="15">
        <v>1650.48369</v>
      </c>
      <c r="AD37" s="14">
        <f t="shared" si="9"/>
        <v>101.54323181985971</v>
      </c>
      <c r="AE37" s="15">
        <v>441.2</v>
      </c>
      <c r="AF37" s="15">
        <v>468.81371000000001</v>
      </c>
      <c r="AG37" s="14">
        <f t="shared" si="10"/>
        <v>106.25877379873074</v>
      </c>
      <c r="AH37" s="15">
        <v>1407.5</v>
      </c>
      <c r="AI37" s="15">
        <v>1433.3166100000001</v>
      </c>
      <c r="AJ37" s="14">
        <f t="shared" si="11"/>
        <v>101.83421740674956</v>
      </c>
      <c r="AK37" s="17">
        <v>65</v>
      </c>
      <c r="AL37" s="17">
        <v>68.229389999999995</v>
      </c>
      <c r="AM37" s="17">
        <f t="shared" si="12"/>
        <v>104.96829230769229</v>
      </c>
    </row>
    <row r="38" spans="1:39">
      <c r="A38" s="11" t="s">
        <v>66</v>
      </c>
      <c r="B38" s="12" t="s">
        <v>67</v>
      </c>
      <c r="C38" s="15">
        <v>46026.464509999998</v>
      </c>
      <c r="D38" s="15">
        <v>54134.557479999996</v>
      </c>
      <c r="E38" s="15">
        <v>44819.206590000002</v>
      </c>
      <c r="F38" s="15">
        <f t="shared" si="0"/>
        <v>-9315.3508899999943</v>
      </c>
      <c r="G38" s="14">
        <f t="shared" si="1"/>
        <v>82.792228617659717</v>
      </c>
      <c r="H38" s="14">
        <f t="shared" si="2"/>
        <v>97.377035292950438</v>
      </c>
      <c r="I38" s="15">
        <v>100.81048636185895</v>
      </c>
      <c r="J38" s="23">
        <v>35317.94515</v>
      </c>
      <c r="K38" s="23">
        <v>34838.236239999991</v>
      </c>
      <c r="L38" s="14">
        <f t="shared" si="3"/>
        <v>98.641741732247951</v>
      </c>
      <c r="M38" s="23">
        <v>10708.51936</v>
      </c>
      <c r="N38" s="23">
        <v>9980.9703499999996</v>
      </c>
      <c r="O38" s="14">
        <f t="shared" si="4"/>
        <v>93.205886028299616</v>
      </c>
      <c r="P38" s="15">
        <v>15076.741980000001</v>
      </c>
      <c r="Q38" s="15">
        <v>14463.76766</v>
      </c>
      <c r="R38" s="14">
        <f t="shared" si="5"/>
        <v>95.934305164782018</v>
      </c>
      <c r="S38" s="15">
        <v>7735.9614299999994</v>
      </c>
      <c r="T38" s="15">
        <v>7736.4414200000001</v>
      </c>
      <c r="U38" s="14">
        <f t="shared" si="6"/>
        <v>100.00620465864966</v>
      </c>
      <c r="V38" s="15">
        <v>3369.4</v>
      </c>
      <c r="W38" s="15">
        <v>3456.7323799999999</v>
      </c>
      <c r="X38" s="14">
        <f t="shared" si="7"/>
        <v>102.59192675253755</v>
      </c>
      <c r="Y38" s="15">
        <v>774.1</v>
      </c>
      <c r="Z38" s="15">
        <v>772.29390999999998</v>
      </c>
      <c r="AA38" s="14">
        <f t="shared" si="8"/>
        <v>99.766685182792912</v>
      </c>
      <c r="AB38" s="15">
        <v>1868.0256000000002</v>
      </c>
      <c r="AC38" s="15">
        <v>1642.7013899999999</v>
      </c>
      <c r="AD38" s="14">
        <f t="shared" si="9"/>
        <v>87.937841430010366</v>
      </c>
      <c r="AE38" s="15">
        <v>781.73199999999997</v>
      </c>
      <c r="AF38" s="15">
        <v>717.27331000000004</v>
      </c>
      <c r="AG38" s="14">
        <f t="shared" si="10"/>
        <v>91.754374900861166</v>
      </c>
      <c r="AH38" s="15">
        <v>1974.2</v>
      </c>
      <c r="AI38" s="15">
        <v>1565.0172399999999</v>
      </c>
      <c r="AJ38" s="14">
        <f t="shared" si="11"/>
        <v>79.273490021274426</v>
      </c>
      <c r="AK38" s="17">
        <v>122.965</v>
      </c>
      <c r="AL38" s="17">
        <v>116.47024</v>
      </c>
      <c r="AM38" s="17">
        <f t="shared" si="12"/>
        <v>94.71820436709632</v>
      </c>
    </row>
    <row r="39" spans="1:39">
      <c r="A39" s="11" t="s">
        <v>68</v>
      </c>
      <c r="B39" s="12" t="s">
        <v>69</v>
      </c>
      <c r="C39" s="15">
        <v>193294.08469999998</v>
      </c>
      <c r="D39" s="15">
        <v>188625.44627000001</v>
      </c>
      <c r="E39" s="15">
        <v>194176.23337999999</v>
      </c>
      <c r="F39" s="15">
        <f t="shared" si="0"/>
        <v>5550.7871099999757</v>
      </c>
      <c r="G39" s="14">
        <f t="shared" si="1"/>
        <v>102.94275625042368</v>
      </c>
      <c r="H39" s="14">
        <f t="shared" si="2"/>
        <v>100.45637644906162</v>
      </c>
      <c r="I39" s="15">
        <v>101.6681508102843</v>
      </c>
      <c r="J39" s="23">
        <v>150151.88355</v>
      </c>
      <c r="K39" s="23">
        <v>152129.50393000001</v>
      </c>
      <c r="L39" s="14">
        <f t="shared" si="3"/>
        <v>101.31707996812538</v>
      </c>
      <c r="M39" s="23">
        <v>43142.201150000001</v>
      </c>
      <c r="N39" s="23">
        <v>42046.729449999999</v>
      </c>
      <c r="O39" s="14">
        <f t="shared" si="4"/>
        <v>97.460788576384445</v>
      </c>
      <c r="P39" s="15">
        <v>47359.975829999996</v>
      </c>
      <c r="Q39" s="15">
        <v>47967.283530000001</v>
      </c>
      <c r="R39" s="14">
        <f t="shared" si="5"/>
        <v>101.28232265611781</v>
      </c>
      <c r="S39" s="15">
        <v>13323.6</v>
      </c>
      <c r="T39" s="15">
        <v>13364.159240000001</v>
      </c>
      <c r="U39" s="14">
        <f t="shared" si="6"/>
        <v>100.30441652406256</v>
      </c>
      <c r="V39" s="15">
        <v>12059.3</v>
      </c>
      <c r="W39" s="15">
        <v>12088.13301</v>
      </c>
      <c r="X39" s="14">
        <f t="shared" si="7"/>
        <v>100.2390935626446</v>
      </c>
      <c r="Y39" s="15">
        <v>7717.1</v>
      </c>
      <c r="Z39" s="15">
        <v>7719.8199500000001</v>
      </c>
      <c r="AA39" s="14">
        <f t="shared" si="8"/>
        <v>100.03524575293827</v>
      </c>
      <c r="AB39" s="15">
        <v>8764.3823499999999</v>
      </c>
      <c r="AC39" s="15">
        <v>8803.0006300000005</v>
      </c>
      <c r="AD39" s="14">
        <f t="shared" si="9"/>
        <v>100.44062751324398</v>
      </c>
      <c r="AE39" s="15">
        <v>2861.0381200000002</v>
      </c>
      <c r="AF39" s="15">
        <v>2872.0236099999997</v>
      </c>
      <c r="AG39" s="14">
        <f t="shared" si="10"/>
        <v>100.38396866938632</v>
      </c>
      <c r="AH39" s="15">
        <v>4596.2</v>
      </c>
      <c r="AI39" s="15">
        <v>4236.8812600000001</v>
      </c>
      <c r="AJ39" s="14">
        <f t="shared" si="11"/>
        <v>92.182264914494596</v>
      </c>
      <c r="AK39" s="17">
        <v>0.78</v>
      </c>
      <c r="AL39" s="17">
        <v>1.3787199999999999</v>
      </c>
      <c r="AM39" s="17">
        <f t="shared" si="12"/>
        <v>176.75897435897434</v>
      </c>
    </row>
    <row r="40" spans="1:39">
      <c r="A40" s="11" t="s">
        <v>70</v>
      </c>
      <c r="B40" s="12" t="s">
        <v>71</v>
      </c>
      <c r="C40" s="15">
        <v>55170.879999999997</v>
      </c>
      <c r="D40" s="15">
        <v>61508.883379999999</v>
      </c>
      <c r="E40" s="15">
        <v>55747.750690000001</v>
      </c>
      <c r="F40" s="15">
        <f t="shared" si="0"/>
        <v>-5761.1326899999985</v>
      </c>
      <c r="G40" s="14">
        <f t="shared" si="1"/>
        <v>90.633657492352938</v>
      </c>
      <c r="H40" s="14">
        <f t="shared" si="2"/>
        <v>101.04560719350499</v>
      </c>
      <c r="I40" s="15">
        <v>102.92542372938986</v>
      </c>
      <c r="J40" s="23">
        <v>39764.9</v>
      </c>
      <c r="K40" s="23">
        <v>39553.036199999995</v>
      </c>
      <c r="L40" s="14">
        <f t="shared" si="3"/>
        <v>99.467209021021034</v>
      </c>
      <c r="M40" s="23">
        <v>15405.98</v>
      </c>
      <c r="N40" s="23">
        <v>16194.714489999998</v>
      </c>
      <c r="O40" s="14">
        <f t="shared" si="4"/>
        <v>105.11966450689927</v>
      </c>
      <c r="P40" s="15">
        <v>18698</v>
      </c>
      <c r="Q40" s="15">
        <v>18766.788410000001</v>
      </c>
      <c r="R40" s="14">
        <f t="shared" si="5"/>
        <v>100.36789180661034</v>
      </c>
      <c r="S40" s="15">
        <v>6404.9</v>
      </c>
      <c r="T40" s="15">
        <v>6456.60905</v>
      </c>
      <c r="U40" s="14">
        <f t="shared" si="6"/>
        <v>100.80733578978595</v>
      </c>
      <c r="V40" s="15">
        <v>3698.3</v>
      </c>
      <c r="W40" s="15">
        <v>3337.1137999999996</v>
      </c>
      <c r="X40" s="14">
        <f t="shared" si="7"/>
        <v>90.233723602736376</v>
      </c>
      <c r="Y40" s="15">
        <v>2090.8000000000002</v>
      </c>
      <c r="Z40" s="15">
        <v>1794.6155000000001</v>
      </c>
      <c r="AA40" s="14">
        <f t="shared" si="8"/>
        <v>85.83391524775206</v>
      </c>
      <c r="AB40" s="15">
        <v>2860.1</v>
      </c>
      <c r="AC40" s="15">
        <v>2747.69848</v>
      </c>
      <c r="AD40" s="14">
        <f t="shared" si="9"/>
        <v>96.070014335163108</v>
      </c>
      <c r="AE40" s="15">
        <v>1198.9000000000001</v>
      </c>
      <c r="AF40" s="15">
        <v>1008.5817099999999</v>
      </c>
      <c r="AG40" s="14">
        <f t="shared" si="10"/>
        <v>84.12559095837851</v>
      </c>
      <c r="AH40" s="15">
        <v>1750.3</v>
      </c>
      <c r="AI40" s="15">
        <v>1792.0253300000002</v>
      </c>
      <c r="AJ40" s="14">
        <f t="shared" si="11"/>
        <v>102.38389590355941</v>
      </c>
      <c r="AK40" s="17">
        <v>199.3</v>
      </c>
      <c r="AL40" s="17">
        <v>197.41179</v>
      </c>
      <c r="AM40" s="17">
        <f t="shared" si="12"/>
        <v>99.052579026593065</v>
      </c>
    </row>
    <row r="41" spans="1:39">
      <c r="A41" s="11" t="s">
        <v>72</v>
      </c>
      <c r="B41" s="12" t="s">
        <v>73</v>
      </c>
      <c r="C41" s="15">
        <v>77527.484799999991</v>
      </c>
      <c r="D41" s="15">
        <v>76905.784440000003</v>
      </c>
      <c r="E41" s="15">
        <v>74485.327540000013</v>
      </c>
      <c r="F41" s="15">
        <f t="shared" si="0"/>
        <v>-2420.4568999999901</v>
      </c>
      <c r="G41" s="14">
        <f t="shared" si="1"/>
        <v>96.852698509449084</v>
      </c>
      <c r="H41" s="14">
        <f t="shared" si="2"/>
        <v>96.076027401317191</v>
      </c>
      <c r="I41" s="15">
        <v>100.90661836879021</v>
      </c>
      <c r="J41" s="23">
        <v>55706.636500000001</v>
      </c>
      <c r="K41" s="23">
        <v>52719.655030000009</v>
      </c>
      <c r="L41" s="14">
        <f t="shared" si="3"/>
        <v>94.638015041529229</v>
      </c>
      <c r="M41" s="23">
        <v>21820.848300000001</v>
      </c>
      <c r="N41" s="23">
        <v>21765.67251</v>
      </c>
      <c r="O41" s="14">
        <f t="shared" si="4"/>
        <v>99.747141865240863</v>
      </c>
      <c r="P41" s="15">
        <v>27500.165000000001</v>
      </c>
      <c r="Q41" s="15">
        <v>24501.749949999998</v>
      </c>
      <c r="R41" s="14">
        <f t="shared" si="5"/>
        <v>89.096737965026733</v>
      </c>
      <c r="S41" s="15">
        <v>11160.76</v>
      </c>
      <c r="T41" s="15">
        <v>11163.360650000001</v>
      </c>
      <c r="U41" s="14">
        <f t="shared" si="6"/>
        <v>100.02330172855611</v>
      </c>
      <c r="V41" s="15">
        <v>5881.53</v>
      </c>
      <c r="W41" s="15">
        <v>5881.5343300000004</v>
      </c>
      <c r="X41" s="14">
        <f t="shared" si="7"/>
        <v>100.0000736202995</v>
      </c>
      <c r="Y41" s="15">
        <v>1611.68</v>
      </c>
      <c r="Z41" s="15">
        <v>1620.62672</v>
      </c>
      <c r="AA41" s="14">
        <f t="shared" si="8"/>
        <v>100.5551176412191</v>
      </c>
      <c r="AB41" s="15">
        <v>2031.8175000000001</v>
      </c>
      <c r="AC41" s="15">
        <v>2022.9573899999998</v>
      </c>
      <c r="AD41" s="14">
        <f t="shared" si="9"/>
        <v>99.563931799977098</v>
      </c>
      <c r="AE41" s="15">
        <v>2418.375</v>
      </c>
      <c r="AF41" s="15">
        <v>2419.6966299999999</v>
      </c>
      <c r="AG41" s="14">
        <f t="shared" si="10"/>
        <v>100.05464950638341</v>
      </c>
      <c r="AH41" s="15">
        <v>1412.6</v>
      </c>
      <c r="AI41" s="15">
        <v>1469.82313</v>
      </c>
      <c r="AJ41" s="14">
        <f t="shared" si="11"/>
        <v>104.05090825428289</v>
      </c>
      <c r="AK41" s="17">
        <v>1.1000000000000001</v>
      </c>
      <c r="AL41" s="17">
        <v>1.1745000000000001</v>
      </c>
      <c r="AM41" s="17">
        <f t="shared" si="12"/>
        <v>106.77272727272727</v>
      </c>
    </row>
    <row r="42" spans="1:39">
      <c r="A42" s="11" t="s">
        <v>74</v>
      </c>
      <c r="B42" s="12" t="s">
        <v>75</v>
      </c>
      <c r="C42" s="15">
        <v>68822.175000000003</v>
      </c>
      <c r="D42" s="15">
        <v>65149.17555</v>
      </c>
      <c r="E42" s="15">
        <v>70708.418680000002</v>
      </c>
      <c r="F42" s="15">
        <f t="shared" si="0"/>
        <v>5559.2431300000026</v>
      </c>
      <c r="G42" s="14">
        <f t="shared" si="1"/>
        <v>108.53309820587592</v>
      </c>
      <c r="H42" s="14">
        <f t="shared" si="2"/>
        <v>102.74074988185131</v>
      </c>
      <c r="I42" s="15">
        <v>103.20665560659627</v>
      </c>
      <c r="J42" s="23">
        <v>51073.322</v>
      </c>
      <c r="K42" s="23">
        <v>52947.465710000004</v>
      </c>
      <c r="L42" s="14">
        <f t="shared" si="3"/>
        <v>103.66951597548326</v>
      </c>
      <c r="M42" s="23">
        <v>17748.852999999999</v>
      </c>
      <c r="N42" s="23">
        <v>17760.952969999998</v>
      </c>
      <c r="O42" s="14">
        <f t="shared" si="4"/>
        <v>100.06817325040667</v>
      </c>
      <c r="P42" s="15">
        <v>18786.359</v>
      </c>
      <c r="Q42" s="15">
        <v>18897.380120000002</v>
      </c>
      <c r="R42" s="14">
        <f t="shared" si="5"/>
        <v>100.5909666689538</v>
      </c>
      <c r="S42" s="15">
        <v>12754</v>
      </c>
      <c r="T42" s="15">
        <v>12755.13247</v>
      </c>
      <c r="U42" s="14">
        <f t="shared" si="6"/>
        <v>100.00887933197428</v>
      </c>
      <c r="V42" s="15">
        <v>5598.8</v>
      </c>
      <c r="W42" s="15">
        <v>5623.9978200000005</v>
      </c>
      <c r="X42" s="14">
        <f t="shared" si="7"/>
        <v>100.45005751232408</v>
      </c>
      <c r="Y42" s="15">
        <v>2779.7</v>
      </c>
      <c r="Z42" s="15">
        <v>2779.8479700000003</v>
      </c>
      <c r="AA42" s="14">
        <f t="shared" si="8"/>
        <v>100.00532323632048</v>
      </c>
      <c r="AB42" s="15">
        <v>2109.1930000000002</v>
      </c>
      <c r="AC42" s="15">
        <v>2133.2679800000001</v>
      </c>
      <c r="AD42" s="14">
        <f t="shared" si="9"/>
        <v>101.1414308695316</v>
      </c>
      <c r="AE42" s="15">
        <v>1077.9000000000001</v>
      </c>
      <c r="AF42" s="15">
        <v>1045.4139599999999</v>
      </c>
      <c r="AG42" s="14">
        <f t="shared" si="10"/>
        <v>96.986173114389075</v>
      </c>
      <c r="AH42" s="15">
        <v>2145.4</v>
      </c>
      <c r="AI42" s="15">
        <v>2162.8090299999999</v>
      </c>
      <c r="AJ42" s="14">
        <f t="shared" si="11"/>
        <v>100.8114584692831</v>
      </c>
      <c r="AK42" s="17">
        <v>8.3800000000000008</v>
      </c>
      <c r="AL42" s="17">
        <v>8.4211200000000002</v>
      </c>
      <c r="AM42" s="17">
        <f t="shared" si="12"/>
        <v>100.490692124105</v>
      </c>
    </row>
    <row r="43" spans="1:39">
      <c r="A43" s="11" t="s">
        <v>76</v>
      </c>
      <c r="B43" s="12" t="s">
        <v>77</v>
      </c>
      <c r="C43" s="15">
        <v>118651.90918</v>
      </c>
      <c r="D43" s="15">
        <v>115747.68299</v>
      </c>
      <c r="E43" s="15">
        <v>117442.69357999999</v>
      </c>
      <c r="F43" s="15">
        <f t="shared" si="0"/>
        <v>1695.0105899999908</v>
      </c>
      <c r="G43" s="14">
        <f t="shared" si="1"/>
        <v>101.4644013134556</v>
      </c>
      <c r="H43" s="14">
        <f t="shared" si="2"/>
        <v>98.980871350189929</v>
      </c>
      <c r="I43" s="15">
        <v>98.377487162241835</v>
      </c>
      <c r="J43" s="23">
        <v>80246.611359999995</v>
      </c>
      <c r="K43" s="23">
        <v>78782.299840000007</v>
      </c>
      <c r="L43" s="14">
        <f t="shared" si="3"/>
        <v>98.175235695086442</v>
      </c>
      <c r="M43" s="23">
        <v>38405.29782</v>
      </c>
      <c r="N43" s="23">
        <v>38660.39374</v>
      </c>
      <c r="O43" s="14">
        <f t="shared" si="4"/>
        <v>100.66422065308697</v>
      </c>
      <c r="P43" s="15">
        <v>35269.85</v>
      </c>
      <c r="Q43" s="15">
        <v>34664.249799999998</v>
      </c>
      <c r="R43" s="14">
        <f t="shared" si="5"/>
        <v>98.282952153184652</v>
      </c>
      <c r="S43" s="15">
        <v>15811.4</v>
      </c>
      <c r="T43" s="15">
        <v>15843.268900000001</v>
      </c>
      <c r="U43" s="14">
        <f t="shared" si="6"/>
        <v>100.2015564719127</v>
      </c>
      <c r="V43" s="15">
        <v>6914.5</v>
      </c>
      <c r="W43" s="15">
        <v>6914.4721300000001</v>
      </c>
      <c r="X43" s="14">
        <f t="shared" si="7"/>
        <v>99.999596933979319</v>
      </c>
      <c r="Y43" s="15">
        <v>6344.7</v>
      </c>
      <c r="Z43" s="15">
        <v>6374.6870599999993</v>
      </c>
      <c r="AA43" s="14">
        <f t="shared" si="8"/>
        <v>100.47263164531024</v>
      </c>
      <c r="AB43" s="15">
        <v>5803.4210000000003</v>
      </c>
      <c r="AC43" s="15">
        <v>5034.0215699999999</v>
      </c>
      <c r="AD43" s="14">
        <f t="shared" si="9"/>
        <v>86.742312336120364</v>
      </c>
      <c r="AE43" s="15">
        <v>2476.9453199999998</v>
      </c>
      <c r="AF43" s="15">
        <v>2381.86832</v>
      </c>
      <c r="AG43" s="14">
        <f t="shared" si="10"/>
        <v>96.161522047648603</v>
      </c>
      <c r="AH43" s="15">
        <v>6388.4849999999997</v>
      </c>
      <c r="AI43" s="15">
        <v>6361.9777899999999</v>
      </c>
      <c r="AJ43" s="14">
        <f t="shared" si="11"/>
        <v>99.58507830886353</v>
      </c>
      <c r="AK43" s="17">
        <v>0.49791000000000002</v>
      </c>
      <c r="AL43" s="17">
        <v>0.49716000000000005</v>
      </c>
      <c r="AM43" s="17">
        <f t="shared" si="12"/>
        <v>99.849370368138821</v>
      </c>
    </row>
    <row r="44" spans="1:39">
      <c r="A44" s="11" t="s">
        <v>78</v>
      </c>
      <c r="B44" s="12" t="s">
        <v>79</v>
      </c>
      <c r="C44" s="15">
        <v>177079.50633</v>
      </c>
      <c r="D44" s="15">
        <v>172181.58361999999</v>
      </c>
      <c r="E44" s="15">
        <v>180099.59563</v>
      </c>
      <c r="F44" s="15">
        <f t="shared" si="0"/>
        <v>7918.0120100000058</v>
      </c>
      <c r="G44" s="14">
        <f t="shared" si="1"/>
        <v>104.59864048380159</v>
      </c>
      <c r="H44" s="14">
        <f t="shared" si="2"/>
        <v>101.7054990510149</v>
      </c>
      <c r="I44" s="15">
        <v>103.60813257144441</v>
      </c>
      <c r="J44" s="23">
        <v>143034.4523</v>
      </c>
      <c r="K44" s="23">
        <v>144818.22137000004</v>
      </c>
      <c r="L44" s="14">
        <f t="shared" si="3"/>
        <v>101.24709050254464</v>
      </c>
      <c r="M44" s="23">
        <v>34045.054029999999</v>
      </c>
      <c r="N44" s="23">
        <v>35281.374260000004</v>
      </c>
      <c r="O44" s="14">
        <f t="shared" si="4"/>
        <v>103.63142390348558</v>
      </c>
      <c r="P44" s="15">
        <v>94173.05</v>
      </c>
      <c r="Q44" s="15">
        <v>94384.803680000012</v>
      </c>
      <c r="R44" s="14">
        <f t="shared" si="5"/>
        <v>100.22485592215608</v>
      </c>
      <c r="S44" s="15">
        <v>10552.808999999999</v>
      </c>
      <c r="T44" s="15">
        <v>10578.56069</v>
      </c>
      <c r="U44" s="14">
        <f t="shared" si="6"/>
        <v>100.24402687474019</v>
      </c>
      <c r="V44" s="15">
        <v>12199.7</v>
      </c>
      <c r="W44" s="15">
        <v>12223.932550000001</v>
      </c>
      <c r="X44" s="14">
        <f t="shared" si="7"/>
        <v>100.19863234341828</v>
      </c>
      <c r="Y44" s="15">
        <v>2902.2</v>
      </c>
      <c r="Z44" s="15">
        <v>2937.4477099999999</v>
      </c>
      <c r="AA44" s="14">
        <f t="shared" si="8"/>
        <v>101.21451691819998</v>
      </c>
      <c r="AB44" s="15">
        <v>8949.9153999999999</v>
      </c>
      <c r="AC44" s="15">
        <v>9719.4401199999993</v>
      </c>
      <c r="AD44" s="14">
        <f t="shared" si="9"/>
        <v>108.59812283812202</v>
      </c>
      <c r="AE44" s="15">
        <v>3063.3760000000002</v>
      </c>
      <c r="AF44" s="15">
        <v>3282.8049100000003</v>
      </c>
      <c r="AG44" s="14">
        <f t="shared" si="10"/>
        <v>107.1629767289422</v>
      </c>
      <c r="AH44" s="15">
        <v>5200.5</v>
      </c>
      <c r="AI44" s="15">
        <v>5549.9806200000003</v>
      </c>
      <c r="AJ44" s="14">
        <f t="shared" si="11"/>
        <v>106.72013498702049</v>
      </c>
      <c r="AK44" s="17"/>
      <c r="AL44" s="17"/>
      <c r="AM44" s="17"/>
    </row>
    <row r="45" spans="1:39">
      <c r="A45" s="11" t="s">
        <v>80</v>
      </c>
      <c r="B45" s="12" t="s">
        <v>95</v>
      </c>
      <c r="C45" s="15">
        <v>48271.73</v>
      </c>
      <c r="D45" s="15">
        <v>45742.85684</v>
      </c>
      <c r="E45" s="15">
        <v>51377.094960000002</v>
      </c>
      <c r="F45" s="15">
        <f t="shared" si="0"/>
        <v>5634.2381200000018</v>
      </c>
      <c r="G45" s="14">
        <f t="shared" si="1"/>
        <v>112.31719772052611</v>
      </c>
      <c r="H45" s="14">
        <f t="shared" si="2"/>
        <v>106.43309232960989</v>
      </c>
      <c r="I45" s="15">
        <v>102.61134921907859</v>
      </c>
      <c r="J45" s="23">
        <v>40323.32</v>
      </c>
      <c r="K45" s="23">
        <v>43239.408620000002</v>
      </c>
      <c r="L45" s="14">
        <f t="shared" si="3"/>
        <v>107.23176717591707</v>
      </c>
      <c r="M45" s="23">
        <v>7948.41</v>
      </c>
      <c r="N45" s="23">
        <v>8137.6863400000011</v>
      </c>
      <c r="O45" s="14">
        <f t="shared" si="4"/>
        <v>102.38131072755434</v>
      </c>
      <c r="P45" s="15">
        <v>37077.5</v>
      </c>
      <c r="Q45" s="15">
        <v>39952.254689999994</v>
      </c>
      <c r="R45" s="14">
        <f t="shared" si="5"/>
        <v>107.75336710943293</v>
      </c>
      <c r="S45" s="15">
        <v>37.64</v>
      </c>
      <c r="T45" s="15">
        <v>38.105510000000002</v>
      </c>
      <c r="U45" s="14">
        <f t="shared" si="6"/>
        <v>101.23674282678003</v>
      </c>
      <c r="V45" s="15">
        <v>1358.61</v>
      </c>
      <c r="W45" s="15">
        <v>1360.07455</v>
      </c>
      <c r="X45" s="14">
        <f t="shared" si="7"/>
        <v>100.10779767556548</v>
      </c>
      <c r="Y45" s="15">
        <v>1543.6</v>
      </c>
      <c r="Z45" s="15">
        <v>1577.7906200000002</v>
      </c>
      <c r="AA45" s="14">
        <f t="shared" si="8"/>
        <v>102.2149922259653</v>
      </c>
      <c r="AB45" s="15">
        <v>6.78</v>
      </c>
      <c r="AC45" s="15">
        <v>6.78294</v>
      </c>
      <c r="AD45" s="14">
        <f t="shared" si="9"/>
        <v>100.04336283185839</v>
      </c>
      <c r="AE45" s="15">
        <v>20.399999999999999</v>
      </c>
      <c r="AF45" s="15">
        <v>20.427709999999998</v>
      </c>
      <c r="AG45" s="14"/>
      <c r="AH45" s="15">
        <v>345.1</v>
      </c>
      <c r="AI45" s="15">
        <v>354.58456000000001</v>
      </c>
      <c r="AJ45" s="14">
        <f t="shared" si="11"/>
        <v>102.74835120255</v>
      </c>
      <c r="AK45" s="17">
        <v>80</v>
      </c>
      <c r="AL45" s="17">
        <v>83.607810000000001</v>
      </c>
      <c r="AM45" s="17">
        <f t="shared" si="12"/>
        <v>104.50976249999999</v>
      </c>
    </row>
    <row r="46" spans="1:39">
      <c r="A46" s="11" t="s">
        <v>82</v>
      </c>
      <c r="B46" s="12" t="s">
        <v>81</v>
      </c>
      <c r="C46" s="15">
        <v>250098.1</v>
      </c>
      <c r="D46" s="15">
        <v>228229.11638999998</v>
      </c>
      <c r="E46" s="15">
        <v>242104.41562000001</v>
      </c>
      <c r="F46" s="15">
        <f t="shared" si="0"/>
        <v>13875.299230000033</v>
      </c>
      <c r="G46" s="14">
        <f t="shared" si="1"/>
        <v>106.07954824058898</v>
      </c>
      <c r="H46" s="14">
        <f t="shared" si="2"/>
        <v>96.803780444553553</v>
      </c>
      <c r="I46" s="15">
        <v>102.24141592567521</v>
      </c>
      <c r="J46" s="23">
        <v>167748.4</v>
      </c>
      <c r="K46" s="23">
        <v>164639.26171000002</v>
      </c>
      <c r="L46" s="14">
        <f t="shared" si="3"/>
        <v>98.146546679431836</v>
      </c>
      <c r="M46" s="23">
        <v>82349.7</v>
      </c>
      <c r="N46" s="23">
        <v>77465.153909999994</v>
      </c>
      <c r="O46" s="14">
        <f t="shared" si="4"/>
        <v>94.068532016510076</v>
      </c>
      <c r="P46" s="15">
        <v>99263</v>
      </c>
      <c r="Q46" s="15">
        <v>95997.787169999996</v>
      </c>
      <c r="R46" s="14">
        <f t="shared" si="5"/>
        <v>96.710543878383675</v>
      </c>
      <c r="S46" s="15">
        <v>4164.6000000000004</v>
      </c>
      <c r="T46" s="15">
        <v>4253.3536799999993</v>
      </c>
      <c r="U46" s="14">
        <f t="shared" si="6"/>
        <v>102.13114536810255</v>
      </c>
      <c r="V46" s="15">
        <v>27740</v>
      </c>
      <c r="W46" s="15">
        <v>28760.80257</v>
      </c>
      <c r="X46" s="14">
        <f t="shared" si="7"/>
        <v>103.67989390771449</v>
      </c>
      <c r="Y46" s="15">
        <v>12682.5</v>
      </c>
      <c r="Z46" s="15">
        <v>11383.39926</v>
      </c>
      <c r="AA46" s="14">
        <f t="shared" si="8"/>
        <v>89.756745594322879</v>
      </c>
      <c r="AB46" s="15">
        <v>8179</v>
      </c>
      <c r="AC46" s="15">
        <v>8237.8424400000004</v>
      </c>
      <c r="AD46" s="14">
        <f t="shared" si="9"/>
        <v>100.71943318254067</v>
      </c>
      <c r="AE46" s="15">
        <v>7908</v>
      </c>
      <c r="AF46" s="15">
        <v>7971.8803799999996</v>
      </c>
      <c r="AG46" s="14">
        <f t="shared" ref="AG46:AG51" si="13">AF46/AE46*100</f>
        <v>100.80779438543246</v>
      </c>
      <c r="AH46" s="15">
        <v>12734</v>
      </c>
      <c r="AI46" s="15">
        <v>12871.193240000001</v>
      </c>
      <c r="AJ46" s="14">
        <f t="shared" si="11"/>
        <v>101.07737741479504</v>
      </c>
      <c r="AK46" s="17">
        <v>313</v>
      </c>
      <c r="AL46" s="17">
        <v>240.66132999999999</v>
      </c>
      <c r="AM46" s="17">
        <f t="shared" si="12"/>
        <v>76.888603833865815</v>
      </c>
    </row>
    <row r="47" spans="1:39">
      <c r="A47" s="11" t="s">
        <v>84</v>
      </c>
      <c r="B47" s="12" t="s">
        <v>83</v>
      </c>
      <c r="C47" s="15">
        <v>644154.4</v>
      </c>
      <c r="D47" s="15">
        <v>625267.85297000001</v>
      </c>
      <c r="E47" s="15">
        <v>611630.43221</v>
      </c>
      <c r="F47" s="15">
        <f t="shared" si="0"/>
        <v>-13637.420760000008</v>
      </c>
      <c r="G47" s="14">
        <f t="shared" si="1"/>
        <v>97.818947400666332</v>
      </c>
      <c r="H47" s="14">
        <f t="shared" si="2"/>
        <v>94.950904970920007</v>
      </c>
      <c r="I47" s="15">
        <v>98.727646262746205</v>
      </c>
      <c r="J47" s="23">
        <v>507056.8</v>
      </c>
      <c r="K47" s="23">
        <v>495649.04689</v>
      </c>
      <c r="L47" s="14">
        <f t="shared" si="3"/>
        <v>97.750202125284574</v>
      </c>
      <c r="M47" s="23">
        <v>137097.60000000001</v>
      </c>
      <c r="N47" s="23">
        <v>115981.38532</v>
      </c>
      <c r="O47" s="14">
        <f t="shared" si="4"/>
        <v>84.597677362696359</v>
      </c>
      <c r="P47" s="15">
        <v>347936.4</v>
      </c>
      <c r="Q47" s="15">
        <v>336428.00948000001</v>
      </c>
      <c r="R47" s="14">
        <f t="shared" si="5"/>
        <v>96.692386735046981</v>
      </c>
      <c r="S47" s="15">
        <v>11494</v>
      </c>
      <c r="T47" s="15">
        <v>10897.102439999999</v>
      </c>
      <c r="U47" s="14">
        <f t="shared" si="6"/>
        <v>94.806876979293534</v>
      </c>
      <c r="V47" s="15">
        <v>39504</v>
      </c>
      <c r="W47" s="15">
        <v>39589.680100000005</v>
      </c>
      <c r="X47" s="14">
        <f t="shared" si="7"/>
        <v>100.21688968205753</v>
      </c>
      <c r="Y47" s="15">
        <v>41600</v>
      </c>
      <c r="Z47" s="15">
        <v>41961.617960000003</v>
      </c>
      <c r="AA47" s="14">
        <f t="shared" si="8"/>
        <v>100.86927394230769</v>
      </c>
      <c r="AB47" s="15">
        <v>34475.300000000003</v>
      </c>
      <c r="AC47" s="15">
        <v>35035.412680000001</v>
      </c>
      <c r="AD47" s="14">
        <f t="shared" si="9"/>
        <v>101.62467818989246</v>
      </c>
      <c r="AE47" s="15">
        <v>16321.9</v>
      </c>
      <c r="AF47" s="15">
        <v>15698.672460000002</v>
      </c>
      <c r="AG47" s="14">
        <f t="shared" si="13"/>
        <v>96.181648337509742</v>
      </c>
      <c r="AH47" s="15">
        <v>42635</v>
      </c>
      <c r="AI47" s="15">
        <v>33461.264300000003</v>
      </c>
      <c r="AJ47" s="14">
        <f t="shared" si="11"/>
        <v>78.483087369532072</v>
      </c>
      <c r="AK47" s="17">
        <v>252.5</v>
      </c>
      <c r="AL47" s="17">
        <v>252.91354999999999</v>
      </c>
      <c r="AM47" s="17">
        <f t="shared" si="12"/>
        <v>100.16378217821782</v>
      </c>
    </row>
    <row r="48" spans="1:39">
      <c r="A48" s="11" t="s">
        <v>86</v>
      </c>
      <c r="B48" s="12" t="s">
        <v>85</v>
      </c>
      <c r="C48" s="15">
        <v>130930.416</v>
      </c>
      <c r="D48" s="15">
        <v>131802.46354999999</v>
      </c>
      <c r="E48" s="15">
        <v>129162.91222</v>
      </c>
      <c r="F48" s="15">
        <f t="shared" si="0"/>
        <v>-2639.5513299999875</v>
      </c>
      <c r="G48" s="14">
        <f t="shared" si="1"/>
        <v>97.997342948754024</v>
      </c>
      <c r="H48" s="14">
        <f t="shared" si="2"/>
        <v>98.650043409317504</v>
      </c>
      <c r="I48" s="15">
        <v>101.28117799795903</v>
      </c>
      <c r="J48" s="23">
        <v>104006.8</v>
      </c>
      <c r="K48" s="23">
        <v>104897.78938999999</v>
      </c>
      <c r="L48" s="14">
        <f t="shared" si="3"/>
        <v>100.85666455462525</v>
      </c>
      <c r="M48" s="23">
        <v>26923.616000000002</v>
      </c>
      <c r="N48" s="23">
        <v>24265.122829999997</v>
      </c>
      <c r="O48" s="14">
        <f t="shared" si="4"/>
        <v>90.125794506948822</v>
      </c>
      <c r="P48" s="15">
        <v>62295.5</v>
      </c>
      <c r="Q48" s="15">
        <v>62926.940499999997</v>
      </c>
      <c r="R48" s="14">
        <f t="shared" si="5"/>
        <v>101.01362136911976</v>
      </c>
      <c r="S48" s="15">
        <v>2191.1999999999998</v>
      </c>
      <c r="T48" s="15">
        <v>2188.6605600000003</v>
      </c>
      <c r="U48" s="14">
        <f t="shared" si="6"/>
        <v>99.884107338444707</v>
      </c>
      <c r="V48" s="15">
        <v>20545.7</v>
      </c>
      <c r="W48" s="15">
        <v>20557.281920000001</v>
      </c>
      <c r="X48" s="14">
        <f t="shared" si="7"/>
        <v>100.05637150352629</v>
      </c>
      <c r="Y48" s="15">
        <v>6099.7</v>
      </c>
      <c r="Z48" s="15">
        <v>6223.0553499999996</v>
      </c>
      <c r="AA48" s="14">
        <f t="shared" si="8"/>
        <v>102.02231831073658</v>
      </c>
      <c r="AB48" s="15">
        <v>4239.2</v>
      </c>
      <c r="AC48" s="15">
        <v>4223.1803</v>
      </c>
      <c r="AD48" s="14">
        <f t="shared" si="9"/>
        <v>99.622105585959616</v>
      </c>
      <c r="AE48" s="15">
        <v>4211.1000000000004</v>
      </c>
      <c r="AF48" s="15">
        <v>4295.38429</v>
      </c>
      <c r="AG48" s="14">
        <f t="shared" si="13"/>
        <v>102.0014791859609</v>
      </c>
      <c r="AH48" s="15">
        <v>7800</v>
      </c>
      <c r="AI48" s="15">
        <v>7792.0818399999998</v>
      </c>
      <c r="AJ48" s="14">
        <f t="shared" si="11"/>
        <v>99.898485128205124</v>
      </c>
      <c r="AK48" s="17">
        <v>2395</v>
      </c>
      <c r="AL48" s="17">
        <v>2567.4438599999999</v>
      </c>
      <c r="AM48" s="17">
        <f t="shared" si="12"/>
        <v>107.20016116910229</v>
      </c>
    </row>
    <row r="49" spans="1:39">
      <c r="A49" s="11" t="s">
        <v>88</v>
      </c>
      <c r="B49" s="12" t="s">
        <v>87</v>
      </c>
      <c r="C49" s="15">
        <v>249112.71411</v>
      </c>
      <c r="D49" s="15">
        <v>235508.6734</v>
      </c>
      <c r="E49" s="15">
        <v>240607.10313999999</v>
      </c>
      <c r="F49" s="15">
        <f t="shared" si="0"/>
        <v>5098.4297399999923</v>
      </c>
      <c r="G49" s="14">
        <f t="shared" si="1"/>
        <v>102.16485858732709</v>
      </c>
      <c r="H49" s="14">
        <f t="shared" si="2"/>
        <v>96.585637549497292</v>
      </c>
      <c r="I49" s="15">
        <v>98.542510527007025</v>
      </c>
      <c r="J49" s="23">
        <v>146440.16</v>
      </c>
      <c r="K49" s="23">
        <v>143163.61119</v>
      </c>
      <c r="L49" s="14">
        <f t="shared" si="3"/>
        <v>97.762533986578532</v>
      </c>
      <c r="M49" s="23">
        <v>102672.55411</v>
      </c>
      <c r="N49" s="23">
        <v>97443.491949999981</v>
      </c>
      <c r="O49" s="14">
        <f t="shared" si="4"/>
        <v>94.907049692756473</v>
      </c>
      <c r="P49" s="15">
        <v>99239.5</v>
      </c>
      <c r="Q49" s="15">
        <v>98891.050629999998</v>
      </c>
      <c r="R49" s="14">
        <f t="shared" si="5"/>
        <v>99.648880365177178</v>
      </c>
      <c r="S49" s="15">
        <v>2537.44</v>
      </c>
      <c r="T49" s="15">
        <v>2743.0011099999997</v>
      </c>
      <c r="U49" s="14">
        <f t="shared" si="6"/>
        <v>108.1011219969733</v>
      </c>
      <c r="V49" s="15">
        <v>21754.720000000001</v>
      </c>
      <c r="W49" s="15">
        <v>18471.704590000001</v>
      </c>
      <c r="X49" s="14">
        <f t="shared" si="7"/>
        <v>84.908951206910501</v>
      </c>
      <c r="Y49" s="15">
        <v>5797.8</v>
      </c>
      <c r="Z49" s="15">
        <v>5834.8183099999997</v>
      </c>
      <c r="AA49" s="14">
        <f t="shared" si="8"/>
        <v>100.63848890958637</v>
      </c>
      <c r="AB49" s="15">
        <v>6259.5</v>
      </c>
      <c r="AC49" s="15">
        <v>6312.7816600000006</v>
      </c>
      <c r="AD49" s="14">
        <f t="shared" si="9"/>
        <v>100.85121271667067</v>
      </c>
      <c r="AE49" s="15">
        <v>5021.8999999999996</v>
      </c>
      <c r="AF49" s="15">
        <v>4988.4745999999996</v>
      </c>
      <c r="AG49" s="14">
        <f t="shared" si="13"/>
        <v>99.334407296043324</v>
      </c>
      <c r="AH49" s="15">
        <v>6613.9704000000002</v>
      </c>
      <c r="AI49" s="15">
        <v>6740.9986399999998</v>
      </c>
      <c r="AJ49" s="14">
        <f t="shared" si="11"/>
        <v>101.9206049062451</v>
      </c>
      <c r="AK49" s="17">
        <v>131.80000000000001</v>
      </c>
      <c r="AL49" s="17">
        <v>131.90666000000002</v>
      </c>
      <c r="AM49" s="17">
        <f t="shared" si="12"/>
        <v>100.08092564491655</v>
      </c>
    </row>
    <row r="50" spans="1:39" s="13" customFormat="1">
      <c r="A50" s="24" t="s">
        <v>90</v>
      </c>
      <c r="B50" s="12" t="s">
        <v>89</v>
      </c>
      <c r="C50" s="15">
        <v>5823802.75</v>
      </c>
      <c r="D50" s="15">
        <v>5506965.4616800006</v>
      </c>
      <c r="E50" s="15">
        <v>5749137.1533699995</v>
      </c>
      <c r="F50" s="15">
        <f t="shared" si="0"/>
        <v>242171.69168999884</v>
      </c>
      <c r="G50" s="14">
        <f t="shared" si="1"/>
        <v>104.39755239750714</v>
      </c>
      <c r="H50" s="14">
        <f t="shared" si="2"/>
        <v>98.717923668860522</v>
      </c>
      <c r="I50" s="15">
        <v>99.228580995904807</v>
      </c>
      <c r="J50" s="23">
        <v>3645143.35</v>
      </c>
      <c r="K50" s="23">
        <v>3564292.8865900002</v>
      </c>
      <c r="L50" s="14">
        <f t="shared" si="3"/>
        <v>97.781967520975556</v>
      </c>
      <c r="M50" s="23">
        <v>2178659.4</v>
      </c>
      <c r="N50" s="23">
        <v>2184844.2667799997</v>
      </c>
      <c r="O50" s="14">
        <f t="shared" si="4"/>
        <v>100.2838840609964</v>
      </c>
      <c r="P50" s="15">
        <v>2416512.85</v>
      </c>
      <c r="Q50" s="15">
        <v>2330352.5871000001</v>
      </c>
      <c r="R50" s="14">
        <f t="shared" si="5"/>
        <v>96.434520805465624</v>
      </c>
      <c r="S50" s="15">
        <v>143133.70000000001</v>
      </c>
      <c r="T50" s="15">
        <v>143607.73715</v>
      </c>
      <c r="U50" s="14">
        <f t="shared" si="6"/>
        <v>100.33118486422134</v>
      </c>
      <c r="V50" s="15">
        <v>417548</v>
      </c>
      <c r="W50" s="15">
        <v>417653.38125999999</v>
      </c>
      <c r="X50" s="14">
        <f t="shared" si="7"/>
        <v>100.02523811873125</v>
      </c>
      <c r="Y50" s="15">
        <v>224690.4</v>
      </c>
      <c r="Z50" s="15">
        <v>225124.68236999999</v>
      </c>
      <c r="AA50" s="14">
        <f t="shared" si="8"/>
        <v>100.19328034041509</v>
      </c>
      <c r="AB50" s="15">
        <v>147500.5</v>
      </c>
      <c r="AC50" s="15">
        <v>147551.52303000001</v>
      </c>
      <c r="AD50" s="14">
        <f t="shared" si="9"/>
        <v>100.03459176748555</v>
      </c>
      <c r="AE50" s="15">
        <v>146682</v>
      </c>
      <c r="AF50" s="15">
        <v>147714.77677</v>
      </c>
      <c r="AG50" s="14">
        <f t="shared" si="13"/>
        <v>100.7040923698886</v>
      </c>
      <c r="AH50" s="15">
        <v>157500</v>
      </c>
      <c r="AI50" s="15">
        <v>157813.64290000001</v>
      </c>
      <c r="AJ50" s="14">
        <f t="shared" si="11"/>
        <v>100.19913834920635</v>
      </c>
      <c r="AK50" s="17">
        <v>17500</v>
      </c>
      <c r="AL50" s="17">
        <v>17792.58714</v>
      </c>
      <c r="AM50" s="17">
        <f t="shared" si="12"/>
        <v>101.67192651428572</v>
      </c>
    </row>
    <row r="51" spans="1:39" ht="20.25" customHeight="1">
      <c r="A51" s="52" t="s">
        <v>104</v>
      </c>
      <c r="B51" s="52"/>
      <c r="C51" s="15">
        <f>SUM(C6:C50)</f>
        <v>11061370.298599999</v>
      </c>
      <c r="D51" s="15">
        <f>SUM(D6:D50)</f>
        <v>10664451.992460001</v>
      </c>
      <c r="E51" s="15">
        <f>SUM(E6:E50)</f>
        <v>10930913.023510002</v>
      </c>
      <c r="F51" s="15">
        <f t="shared" si="0"/>
        <v>266461.03105000034</v>
      </c>
      <c r="G51" s="14">
        <f t="shared" si="1"/>
        <v>102.4985909378034</v>
      </c>
      <c r="H51" s="14">
        <f t="shared" si="2"/>
        <v>98.82060475720165</v>
      </c>
      <c r="I51" s="15">
        <v>99.605165536898909</v>
      </c>
      <c r="J51" s="23">
        <f>SUM(J6:J50)</f>
        <v>7422295.5022</v>
      </c>
      <c r="K51" s="23">
        <f>SUM(K6:K50)</f>
        <v>7333657.5277200006</v>
      </c>
      <c r="L51" s="14">
        <f t="shared" si="3"/>
        <v>98.805787583454105</v>
      </c>
      <c r="M51" s="23">
        <f>SUM(M6:M50)</f>
        <v>3639074.7963999994</v>
      </c>
      <c r="N51" s="23">
        <f>SUM(N6:N50)</f>
        <v>3597255.4957899996</v>
      </c>
      <c r="O51" s="14">
        <f t="shared" si="4"/>
        <v>98.850826021730299</v>
      </c>
      <c r="P51" s="15">
        <f>SUM(P6:P50)</f>
        <v>4435115.5097700004</v>
      </c>
      <c r="Q51" s="15">
        <f>SUM(Q6:Q50)</f>
        <v>4317730.2607100001</v>
      </c>
      <c r="R51" s="14">
        <f t="shared" si="5"/>
        <v>97.353276396039391</v>
      </c>
      <c r="S51" s="15">
        <f>SUM(S6:S50)</f>
        <v>633997.98516000016</v>
      </c>
      <c r="T51" s="14">
        <f>SUM(T6:T50)</f>
        <v>639661.96918000001</v>
      </c>
      <c r="U51" s="14">
        <f t="shared" si="6"/>
        <v>100.89337571294811</v>
      </c>
      <c r="V51" s="15">
        <f>SUM(V6:V50)</f>
        <v>770973.23099999991</v>
      </c>
      <c r="W51" s="15">
        <f>SUM(W6:W50)</f>
        <v>769728.89556999994</v>
      </c>
      <c r="X51" s="14">
        <f t="shared" si="7"/>
        <v>99.838601992914079</v>
      </c>
      <c r="Y51" s="15">
        <f>SUM(Y6:Y50)</f>
        <v>420361.80228</v>
      </c>
      <c r="Z51" s="14">
        <f>SUM(Z6:Z50)</f>
        <v>419947.27208999998</v>
      </c>
      <c r="AA51" s="14">
        <f t="shared" si="8"/>
        <v>99.901387284060633</v>
      </c>
      <c r="AB51" s="15">
        <f>SUM(AB6:AB50)</f>
        <v>378744.03779999999</v>
      </c>
      <c r="AC51" s="15">
        <f>SUM(AC6:AC50)</f>
        <v>380456.89837000007</v>
      </c>
      <c r="AD51" s="14">
        <f t="shared" si="9"/>
        <v>100.45224753370363</v>
      </c>
      <c r="AE51" s="15">
        <f>SUM(AE6:AE50)</f>
        <v>260861.18428999995</v>
      </c>
      <c r="AF51" s="15">
        <f>SUM(AF6:AF50)</f>
        <v>258404.31833000004</v>
      </c>
      <c r="AG51" s="14">
        <f t="shared" si="13"/>
        <v>99.058171123968904</v>
      </c>
      <c r="AH51" s="15">
        <f>SUM(AH6:AH50)</f>
        <v>361186.46088000003</v>
      </c>
      <c r="AI51" s="15">
        <f>SUM(AI6:AI50)</f>
        <v>353142.14974999998</v>
      </c>
      <c r="AJ51" s="14">
        <f t="shared" si="11"/>
        <v>97.77280933775846</v>
      </c>
      <c r="AK51" s="15">
        <f>SUM(AK6:AK50)</f>
        <v>22891.664670000002</v>
      </c>
      <c r="AL51" s="15">
        <f>SUM(AL6:AL50)</f>
        <v>23007.41532</v>
      </c>
      <c r="AM51" s="14">
        <f t="shared" ref="AM51" si="14">AL51/AK51*100</f>
        <v>100.50564540267659</v>
      </c>
    </row>
    <row r="53" spans="1:39">
      <c r="B53" s="5"/>
    </row>
  </sheetData>
  <mergeCells count="21">
    <mergeCell ref="AK4:AM4"/>
    <mergeCell ref="AK3:AM3"/>
    <mergeCell ref="A51:B51"/>
    <mergeCell ref="AB4:AD4"/>
    <mergeCell ref="C3:C5"/>
    <mergeCell ref="A3:A5"/>
    <mergeCell ref="P4:R4"/>
    <mergeCell ref="J3:L4"/>
    <mergeCell ref="B3:B5"/>
    <mergeCell ref="C2:D2"/>
    <mergeCell ref="D3:E4"/>
    <mergeCell ref="F3:G4"/>
    <mergeCell ref="AH4:AJ4"/>
    <mergeCell ref="H3:H5"/>
    <mergeCell ref="AE4:AG4"/>
    <mergeCell ref="I3:I5"/>
    <mergeCell ref="P3:AJ3"/>
    <mergeCell ref="V4:X4"/>
    <mergeCell ref="M3:O4"/>
    <mergeCell ref="S4:U4"/>
    <mergeCell ref="Y4:AA4"/>
  </mergeCells>
  <phoneticPr fontId="2" type="noConversion"/>
  <pageMargins left="0" right="0" top="0.19685039370078741" bottom="0" header="0.51181102362204722" footer="0.51181102362204722"/>
  <pageSetup paperSize="9" scale="65" fitToWidth="3" orientation="landscape" r:id="rId1"/>
  <headerFooter alignWithMargins="0"/>
  <colBreaks count="2" manualBreakCount="2">
    <brk id="15" max="1048575" man="1"/>
    <brk id="27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Анализ доходов</vt:lpstr>
      <vt:lpstr>'Анализ доходов'!Заголовки_для_печати</vt:lpstr>
    </vt:vector>
  </TitlesOfParts>
  <Company>ОПД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Татьяна Симахина</dc:creator>
  <cp:lastModifiedBy>musinova</cp:lastModifiedBy>
  <cp:lastPrinted>2016-02-01T13:25:34Z</cp:lastPrinted>
  <dcterms:created xsi:type="dcterms:W3CDTF">2004-09-13T08:40:47Z</dcterms:created>
  <dcterms:modified xsi:type="dcterms:W3CDTF">2016-02-01T13:30:31Z</dcterms:modified>
</cp:coreProperties>
</file>